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0" windowWidth="19320" windowHeight="11760" tabRatio="967" activeTab="0"/>
  </bookViews>
  <sheets>
    <sheet name="9,5km" sheetId="1" r:id="rId1"/>
    <sheet name="1km W" sheetId="2" r:id="rId2"/>
    <sheet name="1km M" sheetId="3" r:id="rId3"/>
    <sheet name="2km W" sheetId="4" r:id="rId4"/>
    <sheet name="2km M" sheetId="5" r:id="rId5"/>
    <sheet name="Walker" sheetId="6" r:id="rId6"/>
    <sheet name="NW" sheetId="7" r:id="rId7"/>
    <sheet name="Bambini" sheetId="8" r:id="rId8"/>
    <sheet name="Spenden" sheetId="9" r:id="rId9"/>
  </sheets>
  <definedNames>
    <definedName name="_xlnm.Print_Area" localSheetId="4">'2km M'!$A$7:$F$152</definedName>
    <definedName name="_xlnm.Print_Area" localSheetId="3">'2km W'!$A$7:$F$152</definedName>
    <definedName name="_xlnm.Print_Area" localSheetId="7">'Bambini'!$A:$E</definedName>
    <definedName name="_xlnm.Print_Titles" localSheetId="1">'1km W'!$1:$6</definedName>
    <definedName name="_xlnm.Print_Titles" localSheetId="4">'2km M'!$1:$6</definedName>
    <definedName name="_xlnm.Print_Titles" localSheetId="3">'2km W'!$1:$6</definedName>
    <definedName name="_xlnm.Print_Titles" localSheetId="0">'9,5km'!$1:$4</definedName>
    <definedName name="_xlnm.Print_Titles" localSheetId="7">'Bambini'!$1:$4</definedName>
    <definedName name="_xlnm.Print_Titles" localSheetId="6">'NW'!$1:$4</definedName>
    <definedName name="_xlnm.Print_Titles" localSheetId="5">'Walker'!$1:$4</definedName>
    <definedName name="gender">#REF!</definedName>
    <definedName name="nwalkingm1">#REF!</definedName>
    <definedName name="nwalkingm2">#REF!</definedName>
    <definedName name="nwalkingm3">#REF!</definedName>
  </definedNames>
  <calcPr fullCalcOnLoad="1"/>
</workbook>
</file>

<file path=xl/sharedStrings.xml><?xml version="1.0" encoding="utf-8"?>
<sst xmlns="http://schemas.openxmlformats.org/spreadsheetml/2006/main" count="2922" uniqueCount="939">
  <si>
    <t>Startnr.</t>
  </si>
  <si>
    <t>Name, Vorname</t>
  </si>
  <si>
    <t>Verein/Ort</t>
  </si>
  <si>
    <t>StartNr.</t>
  </si>
  <si>
    <t>M/W</t>
  </si>
  <si>
    <t>M</t>
  </si>
  <si>
    <t>W</t>
  </si>
  <si>
    <t>W A L K E R - E I N L A U F L I S T E</t>
  </si>
  <si>
    <t>Platz 
M</t>
  </si>
  <si>
    <t>Platz
W</t>
  </si>
  <si>
    <t>Platz
ges.</t>
  </si>
  <si>
    <t>Zähl
M</t>
  </si>
  <si>
    <t>Zähl
W</t>
  </si>
  <si>
    <t>AK</t>
  </si>
  <si>
    <t>Jahrgänge</t>
  </si>
  <si>
    <t>Teiln.</t>
  </si>
  <si>
    <t>www.sterntaler-lauf.de</t>
  </si>
  <si>
    <t>Name</t>
  </si>
  <si>
    <t>Ort/Verein/Gruppe</t>
  </si>
  <si>
    <t>N O R D I C  W A L K E R - E I N L A U F L I S T E</t>
  </si>
  <si>
    <t>Ende</t>
  </si>
  <si>
    <t>JG</t>
  </si>
  <si>
    <t>Teilnehmer-Liste Bambini-Lauf 300 Meter</t>
  </si>
  <si>
    <t>Datenbank Ende</t>
  </si>
  <si>
    <t>sondern mit einer Spende symbolisch am Start sind bzw. zusätzlich gespendet haben.</t>
  </si>
  <si>
    <t>Jg</t>
  </si>
  <si>
    <t>JgMW</t>
  </si>
  <si>
    <t>1km</t>
  </si>
  <si>
    <t>ges.</t>
  </si>
  <si>
    <t>Platz</t>
  </si>
  <si>
    <t>Zähler</t>
  </si>
  <si>
    <t xml:space="preserve">Zähler </t>
  </si>
  <si>
    <t>Verweis</t>
  </si>
  <si>
    <t>WJB</t>
  </si>
  <si>
    <t>MJB</t>
  </si>
  <si>
    <t>Start</t>
  </si>
  <si>
    <t>Nr.</t>
  </si>
  <si>
    <t>E I N L A U F L I S T E - 9 K M</t>
  </si>
  <si>
    <t>Hier werden jene großzügigen Menschen genannt, die nicht selbst mitlaufen,</t>
  </si>
  <si>
    <t>E I N L A U F L I S T E   2 K M  Schüler ABC und MJB</t>
  </si>
  <si>
    <t>jüngste/r</t>
  </si>
  <si>
    <t>E I N L A U F L I S T E   2 K M  Schülerinnen ABC und MJB</t>
  </si>
  <si>
    <t>E I N L A U F L I S T E   1 K M  Schülerinnen</t>
  </si>
  <si>
    <t>Schülerinnen SD</t>
  </si>
  <si>
    <t>Schönknecht, Wolfgang</t>
  </si>
  <si>
    <t>Dörken Mitarbeiter</t>
  </si>
  <si>
    <t>TuS Ende</t>
  </si>
  <si>
    <t>Braun-Nott, Angelika</t>
  </si>
  <si>
    <t>Lauftreff Hohenlimburg</t>
  </si>
  <si>
    <t>Sachs, Rainer</t>
  </si>
  <si>
    <t>-</t>
  </si>
  <si>
    <t>Baumann, Karl-Heinz</t>
  </si>
  <si>
    <t>Gevelsberg</t>
  </si>
  <si>
    <t>Stach, Dirk</t>
  </si>
  <si>
    <t>TTC Holzwickede</t>
  </si>
  <si>
    <t>Danco, Michael</t>
  </si>
  <si>
    <t>Gemeinschaftskrankenhaus Herdecke</t>
  </si>
  <si>
    <t>Hammer, Dr. Peter</t>
  </si>
  <si>
    <t>DJK Kruft Kretz</t>
  </si>
  <si>
    <t>Pohl, Manuel</t>
  </si>
  <si>
    <t>Hagen</t>
  </si>
  <si>
    <t>Spänhoff, Christina</t>
  </si>
  <si>
    <t>ASC 09 Dortmund</t>
  </si>
  <si>
    <t>Bruland, Thorsten</t>
  </si>
  <si>
    <t>LT Bittermark Dortmund</t>
  </si>
  <si>
    <t>Marx, Siegfried</t>
  </si>
  <si>
    <t>Triathlon-Team TG Witten</t>
  </si>
  <si>
    <t>Haufe, Sven</t>
  </si>
  <si>
    <t>Brauer, Ulrich</t>
  </si>
  <si>
    <t>Milk, Andreas</t>
  </si>
  <si>
    <t>Kamen</t>
  </si>
  <si>
    <t>Dietz, Rüdiger</t>
  </si>
  <si>
    <t>Dortmund</t>
  </si>
  <si>
    <t>Ebelt, Peter</t>
  </si>
  <si>
    <t>Wetter</t>
  </si>
  <si>
    <t>Wupper, Torsten</t>
  </si>
  <si>
    <t>Witten</t>
  </si>
  <si>
    <t>Marschlich, Günter</t>
  </si>
  <si>
    <t>TG Voerde</t>
  </si>
  <si>
    <t>Fähmel, Bernd</t>
  </si>
  <si>
    <t>Garrido, Marcos</t>
  </si>
  <si>
    <t>Herdecke</t>
  </si>
  <si>
    <t>Pawellek, Dieter</t>
  </si>
  <si>
    <t>PV-Triathlon Witten</t>
  </si>
  <si>
    <t>Figura, Volker</t>
  </si>
  <si>
    <t>Lippert, Kai</t>
  </si>
  <si>
    <t>Gegen jede Kegel 03</t>
  </si>
  <si>
    <t>Brahmann, Bruno</t>
  </si>
  <si>
    <t>Lueke, Thomas</t>
  </si>
  <si>
    <t>Gille, Xenia</t>
  </si>
  <si>
    <t>Rosa Stern Wehringhausen</t>
  </si>
  <si>
    <t>Thiele, Lars</t>
  </si>
  <si>
    <t>Kleinbauernverband Kirchderne</t>
  </si>
  <si>
    <t>Gallus, Sebastian</t>
  </si>
  <si>
    <t>Al-Madani, Nadim</t>
  </si>
  <si>
    <t>Wensing, Stephan</t>
  </si>
  <si>
    <t>Marxen, Boris</t>
  </si>
  <si>
    <t>Bochum</t>
  </si>
  <si>
    <t>Kurpiers, Frank</t>
  </si>
  <si>
    <t>LT Witten-Stockum</t>
  </si>
  <si>
    <t>Riesenfeld, Claudia</t>
  </si>
  <si>
    <t>Laufen-in-Witten</t>
  </si>
  <si>
    <t>Maggiorelli, Claudio</t>
  </si>
  <si>
    <t>Tri Team Hagen</t>
  </si>
  <si>
    <t>Garrido, Roberto</t>
  </si>
  <si>
    <t>TGH Wetter</t>
  </si>
  <si>
    <t>Prange, Christian</t>
  </si>
  <si>
    <t>Kanufreunde Sparkasse Ennepetal</t>
  </si>
  <si>
    <t>Prange, Gabriele</t>
  </si>
  <si>
    <t>Eberwein, Tobias</t>
  </si>
  <si>
    <t>Niemann, Lothar</t>
  </si>
  <si>
    <t>Fisch, Fabian</t>
  </si>
  <si>
    <t>Orphal, Monika</t>
  </si>
  <si>
    <t>Strate, Andreas</t>
  </si>
  <si>
    <t>Niestroj, Sandra</t>
  </si>
  <si>
    <t>Böringschulte, Barbara</t>
  </si>
  <si>
    <t>Schmoll, Dr. Lars</t>
  </si>
  <si>
    <t>Team Marcs Fahrschule</t>
  </si>
  <si>
    <t>Fiedler, Verena</t>
  </si>
  <si>
    <t>Chmielewski, Marc</t>
  </si>
  <si>
    <t>Engemann, Dirk</t>
  </si>
  <si>
    <t>Janas, Klaus-Dieter</t>
  </si>
  <si>
    <t>van der Horst, Uwe</t>
  </si>
  <si>
    <t>ReNoWin Datentechnik</t>
  </si>
  <si>
    <t>Linke, Gertrud</t>
  </si>
  <si>
    <t>TV Hasperbach e.V.</t>
  </si>
  <si>
    <t>Lutter, Wilhelm</t>
  </si>
  <si>
    <t>Elkenkamp, Dirk</t>
  </si>
  <si>
    <t>Elkenkamp, Birgit</t>
  </si>
  <si>
    <t>Wilke, Dr. Kai</t>
  </si>
  <si>
    <t>TSV 1863 Herdecke</t>
  </si>
  <si>
    <t>Pauli, Sebastian</t>
  </si>
  <si>
    <t>Pauli, Daniela</t>
  </si>
  <si>
    <t>Ebner, Birgit</t>
  </si>
  <si>
    <t>Ulm, Thomas</t>
  </si>
  <si>
    <t>Winner, Sebastian</t>
  </si>
  <si>
    <t>Mancini, Angela</t>
  </si>
  <si>
    <t>Sturm, Jannis</t>
  </si>
  <si>
    <t>Sturm, Christine</t>
  </si>
  <si>
    <t>Kanu Club Hagen</t>
  </si>
  <si>
    <t>Heuser, Jessica</t>
  </si>
  <si>
    <t>Schmal, Frank</t>
  </si>
  <si>
    <t>Becker, Andrea</t>
  </si>
  <si>
    <t>Hansmeier, Martin</t>
  </si>
  <si>
    <t>Clasanie, Susanne</t>
  </si>
  <si>
    <t>Kappert, Rolf</t>
  </si>
  <si>
    <t>Längler, Alfred</t>
  </si>
  <si>
    <t xml:space="preserve">Schlager, Roman </t>
  </si>
  <si>
    <t>Church, Carol-Joy</t>
  </si>
  <si>
    <t>Gross, Helga</t>
  </si>
  <si>
    <t>Fernandez, Toni</t>
  </si>
  <si>
    <t>Demag Cranes Wetter</t>
  </si>
  <si>
    <t>Kinzel, Michael</t>
  </si>
  <si>
    <t>Carvalho, Paulo</t>
  </si>
  <si>
    <t>Smietana, Sören</t>
  </si>
  <si>
    <t>Ostrowski-Wenzel, Ulla</t>
  </si>
  <si>
    <t>Dix, Matthias</t>
  </si>
  <si>
    <t>Saul, Hans Georg</t>
  </si>
  <si>
    <t>Strach, Christiane</t>
  </si>
  <si>
    <t>Laufschule Dortmund by bunert</t>
  </si>
  <si>
    <t>Köhler, Diana</t>
  </si>
  <si>
    <t>Feierabend, Melanie</t>
  </si>
  <si>
    <t>Chlosta, Peter</t>
  </si>
  <si>
    <t>Grosch, Steffen</t>
  </si>
  <si>
    <t>Schulz, Philipp</t>
  </si>
  <si>
    <t>Gößmann, Frank</t>
  </si>
  <si>
    <t>Röllecke, Ingo</t>
  </si>
  <si>
    <t>Brenscheidt, Annette</t>
  </si>
  <si>
    <t>Schwerte</t>
  </si>
  <si>
    <t>Becker, Manfred</t>
  </si>
  <si>
    <t>Urban, Kai</t>
  </si>
  <si>
    <t>Team Raidlight</t>
  </si>
  <si>
    <t>Apel, Susanne</t>
  </si>
  <si>
    <t>RSC Silschede</t>
  </si>
  <si>
    <t>Eicker, Petra</t>
  </si>
  <si>
    <t>Albrecht, Burkhard</t>
  </si>
  <si>
    <t>von Borries, Anselm</t>
  </si>
  <si>
    <t>Werkstätten Gottessegen</t>
  </si>
  <si>
    <t>Urbach, Henning</t>
  </si>
  <si>
    <t>Schaffert, Michael</t>
  </si>
  <si>
    <t>Duvenbeck, Stephan</t>
  </si>
  <si>
    <t>Beister, Björn</t>
  </si>
  <si>
    <t>Gierschner, Thomas</t>
  </si>
  <si>
    <t>Kohnen, Jan</t>
  </si>
  <si>
    <t>Wiedig, Wolfgang</t>
  </si>
  <si>
    <t>Fromme, Alessa</t>
  </si>
  <si>
    <t>Baranski, Maike</t>
  </si>
  <si>
    <t>Dettmar, Sabine</t>
  </si>
  <si>
    <t>Rehberg, Thorsten</t>
  </si>
  <si>
    <t>Becker, Gabriele</t>
  </si>
  <si>
    <t>Licht, Martin</t>
  </si>
  <si>
    <t>Schalksmühle</t>
  </si>
  <si>
    <t>Noffke, Margarete</t>
  </si>
  <si>
    <t>Hinkelmann, Torben</t>
  </si>
  <si>
    <t>Essen</t>
  </si>
  <si>
    <t>Baumgart, Dirk</t>
  </si>
  <si>
    <t>Lein, Thomas</t>
  </si>
  <si>
    <t>Lein, Nicole</t>
  </si>
  <si>
    <t>Hasenclever, Heike</t>
  </si>
  <si>
    <t>Meyer, Roland</t>
  </si>
  <si>
    <t>Böhne-Hasenclever, Reinhard</t>
  </si>
  <si>
    <t>Papies, Erika</t>
  </si>
  <si>
    <t>Zöllner, Jörg-Peter</t>
  </si>
  <si>
    <t>Wiecha, Rufin</t>
  </si>
  <si>
    <t>Polakovs, Horst</t>
  </si>
  <si>
    <t>LT Ende Herdecke</t>
  </si>
  <si>
    <t>Seidel, Christine</t>
  </si>
  <si>
    <t>Raback, Kathrin</t>
  </si>
  <si>
    <t>Raback, Stefan</t>
  </si>
  <si>
    <t>Strate, Dominik</t>
  </si>
  <si>
    <t>Hildebrandt-Billig, Claudia</t>
  </si>
  <si>
    <t>Billig, Gerhard</t>
  </si>
  <si>
    <t>Golz, Carina</t>
  </si>
  <si>
    <t>TV Wanne 1885</t>
  </si>
  <si>
    <t>Günther, Fanziska</t>
  </si>
  <si>
    <t>Bröker, Hagen</t>
  </si>
  <si>
    <t>Kellner, Julia</t>
  </si>
  <si>
    <t>Almeida, Marco</t>
  </si>
  <si>
    <t>Hirse, Achim</t>
  </si>
  <si>
    <t>Bausen, Jonas</t>
  </si>
  <si>
    <t>Krajewski, Jasmin</t>
  </si>
  <si>
    <t>Basilowski, Anita</t>
  </si>
  <si>
    <t>Lauf Team Unna</t>
  </si>
  <si>
    <t>Basilowski, Horst</t>
  </si>
  <si>
    <t>Bönig, Claudia</t>
  </si>
  <si>
    <t>Coimbra, Helena</t>
  </si>
  <si>
    <t>Dombres, Heike</t>
  </si>
  <si>
    <t>Frese, Georg</t>
  </si>
  <si>
    <t>Friedemann, Uwe</t>
  </si>
  <si>
    <t>Groß, Anette</t>
  </si>
  <si>
    <t>Kalkbrenner, Norbert</t>
  </si>
  <si>
    <t>Kämper, Diana</t>
  </si>
  <si>
    <t>Kämper, Marie</t>
  </si>
  <si>
    <t>Kunze, Wolfgang</t>
  </si>
  <si>
    <t>Lüschen, Beate</t>
  </si>
  <si>
    <t>Lüschen, Ubbo</t>
  </si>
  <si>
    <t>Matos, Elsa</t>
  </si>
  <si>
    <t>Neumann, Cornelia</t>
  </si>
  <si>
    <t>Pereira, Isabell</t>
  </si>
  <si>
    <t>Robben, Elke</t>
  </si>
  <si>
    <t>Kaminsky, Monika</t>
  </si>
  <si>
    <t>Sacher, Martin</t>
  </si>
  <si>
    <t>Schmidt, Annette</t>
  </si>
  <si>
    <t>Trazc, Eike</t>
  </si>
  <si>
    <t>Wiemann, Franz-Josef</t>
  </si>
  <si>
    <t>Wiercke-Kalkbrenner, Petra</t>
  </si>
  <si>
    <t>Vorberg, Paul</t>
  </si>
  <si>
    <t>Vorberg Container GmbH</t>
  </si>
  <si>
    <t>Koch, Markus</t>
  </si>
  <si>
    <t>Junker, Jörg</t>
  </si>
  <si>
    <t>Niemann, Laura</t>
  </si>
  <si>
    <t>Vollmann, Felix</t>
  </si>
  <si>
    <t>Baranski, Karen</t>
  </si>
  <si>
    <t>Küsters, Christian</t>
  </si>
  <si>
    <t>Specki</t>
  </si>
  <si>
    <t>Heldt, Silke</t>
  </si>
  <si>
    <t>Ackermann, Ralf</t>
  </si>
  <si>
    <t>Krawczyk, Peter</t>
  </si>
  <si>
    <t>Lehmann, Sebastian</t>
  </si>
  <si>
    <t>Aepfelbach, Tim</t>
  </si>
  <si>
    <t>Armilotta, Samuele</t>
  </si>
  <si>
    <t>Berg, Thomas</t>
  </si>
  <si>
    <t>Conrad, Jürgen</t>
  </si>
  <si>
    <t>Dolata, Kerstin</t>
  </si>
  <si>
    <t>Flaig, Dr. Ronald</t>
  </si>
  <si>
    <t>Grapentin, Dirk</t>
  </si>
  <si>
    <t>Harste, Christian</t>
  </si>
  <si>
    <t>Hecheltjen, Stephan</t>
  </si>
  <si>
    <t>Ippach, Dirk</t>
  </si>
  <si>
    <t>Lindemann, Uwe</t>
  </si>
  <si>
    <t>Marpe, Christoph</t>
  </si>
  <si>
    <t>Nadke, Oliver</t>
  </si>
  <si>
    <t>Owczarek, Kai</t>
  </si>
  <si>
    <t>Öztürk, Semih</t>
  </si>
  <si>
    <t>Paas, Maiken</t>
  </si>
  <si>
    <t>Quent, Ingo</t>
  </si>
  <si>
    <t>Reher, Stefan</t>
  </si>
  <si>
    <t>Spieckermann, Udo</t>
  </si>
  <si>
    <t>Suckow, Bernd</t>
  </si>
  <si>
    <t>Wobbe, Benno</t>
  </si>
  <si>
    <t>Boncuklu, Alpay</t>
  </si>
  <si>
    <t>Dörken Angehörige</t>
  </si>
  <si>
    <t>Bonnier, Marinke</t>
  </si>
  <si>
    <t>Fuck, Bettina</t>
  </si>
  <si>
    <t>Grapentin, Micaela</t>
  </si>
  <si>
    <t>Grobe, Björn</t>
  </si>
  <si>
    <t>Köprülü, Raman</t>
  </si>
  <si>
    <t>Kyri, Ramona</t>
  </si>
  <si>
    <t>Lee, Cen</t>
  </si>
  <si>
    <t>Niklas, Jan</t>
  </si>
  <si>
    <t>Nockemann, Henrike</t>
  </si>
  <si>
    <t>Paas, Dr. Reinhold</t>
  </si>
  <si>
    <t>Roesler, Frank</t>
  </si>
  <si>
    <t>Scheckel, Lea</t>
  </si>
  <si>
    <t>Schellenberg, Arthur</t>
  </si>
  <si>
    <t>Schenk, Christian</t>
  </si>
  <si>
    <t>Thöle, Julia</t>
  </si>
  <si>
    <t>Topp, Andrea</t>
  </si>
  <si>
    <t>Domnik, Dietmar</t>
  </si>
  <si>
    <t>Prünte, Kai</t>
  </si>
  <si>
    <t>Wenzel, Heike</t>
  </si>
  <si>
    <t>Krause, Michael</t>
  </si>
  <si>
    <t>Wenzel, Harald</t>
  </si>
  <si>
    <t>Krause-Holtz, Angelika</t>
  </si>
  <si>
    <t>Wenzel, Lars</t>
  </si>
  <si>
    <t>DEW-Witten</t>
  </si>
  <si>
    <t>Oberkandler, Ralf</t>
  </si>
  <si>
    <t>Potthoff, Uwe</t>
  </si>
  <si>
    <t>Hentschel, Volker</t>
  </si>
  <si>
    <t>Schmidt, Martin</t>
  </si>
  <si>
    <t>Schmidt, Martina</t>
  </si>
  <si>
    <t>Anhorn, Eva-Maria</t>
  </si>
  <si>
    <t>Utke, Sabine</t>
  </si>
  <si>
    <t>Utke, Joachim</t>
  </si>
  <si>
    <t>Vollmer, Peter</t>
  </si>
  <si>
    <t>Paikert, Thomas</t>
  </si>
  <si>
    <t>Apelt, Tim</t>
  </si>
  <si>
    <t>Koeth, Marc-Guido</t>
  </si>
  <si>
    <t>Stach, Erik</t>
  </si>
  <si>
    <t>SC Aplerbeck 09</t>
  </si>
  <si>
    <t>Frenk, Julian</t>
  </si>
  <si>
    <t>Frenk, Justus</t>
  </si>
  <si>
    <t>Frenk, Annika</t>
  </si>
  <si>
    <t>Thiele, Linus</t>
  </si>
  <si>
    <t>TSC Eintracht Dortmund</t>
  </si>
  <si>
    <t>Kleine, Emily</t>
  </si>
  <si>
    <t>Eberwein, Leander</t>
  </si>
  <si>
    <t>Schulte, Sarah Michelle</t>
  </si>
  <si>
    <t>DJK Eintracht Lüdenscheid</t>
  </si>
  <si>
    <t>Schulte, Timo</t>
  </si>
  <si>
    <t>Machill, Katharina</t>
  </si>
  <si>
    <t>Lauftreff Ende Herdecke</t>
  </si>
  <si>
    <t>Blote-Vogel-Schule</t>
  </si>
  <si>
    <t>Gerbracht, Laura</t>
  </si>
  <si>
    <t>Gerbracht, Marcel</t>
  </si>
  <si>
    <t>Blote-Vogel-Schule/DJK BW Annen</t>
  </si>
  <si>
    <t>Gerbracht, Enrico</t>
  </si>
  <si>
    <t>Chmielewski, Lilly</t>
  </si>
  <si>
    <t>van der Horst, Jan</t>
  </si>
  <si>
    <t>Nobiling, Leonie</t>
  </si>
  <si>
    <t>Schultheis, Lennart</t>
  </si>
  <si>
    <t>Bachmann, Pia</t>
  </si>
  <si>
    <t>TV Langendreer 1882</t>
  </si>
  <si>
    <t>Lee, Rumbin</t>
  </si>
  <si>
    <t>Prinz, Sina</t>
  </si>
  <si>
    <t>SV Hagen 94</t>
  </si>
  <si>
    <t>Saul, Lea</t>
  </si>
  <si>
    <t>Thelke, Niklas</t>
  </si>
  <si>
    <t>Thelke, Fabian</t>
  </si>
  <si>
    <t>Witte, Sebastian</t>
  </si>
  <si>
    <t>Witte, Paul</t>
  </si>
  <si>
    <t>Reeke, Leonard</t>
  </si>
  <si>
    <t>Kersting, Justin</t>
  </si>
  <si>
    <t>Kaminski, Jan</t>
  </si>
  <si>
    <t>Klunkerfoet, Luis</t>
  </si>
  <si>
    <t>Klunkerfoet, Jana</t>
  </si>
  <si>
    <t>Wenk, Fynn Luca</t>
  </si>
  <si>
    <t>Grebe, Hannah</t>
  </si>
  <si>
    <t>Grebe, Maximilian</t>
  </si>
  <si>
    <t>Schubbert, Tim</t>
  </si>
  <si>
    <t>Wiegand, Celina</t>
  </si>
  <si>
    <t>Mühlenbeck, Kilian</t>
  </si>
  <si>
    <t>Grünert, Lara</t>
  </si>
  <si>
    <t>Marohn, Julia</t>
  </si>
  <si>
    <t>Marohn, Hendrik</t>
  </si>
  <si>
    <t>Gerards, Felice</t>
  </si>
  <si>
    <t>Junker, Johannes</t>
  </si>
  <si>
    <t>Gerards, Jacques</t>
  </si>
  <si>
    <t>Jäger, Mick</t>
  </si>
  <si>
    <t>BG Harkortsee</t>
  </si>
  <si>
    <t>Lein, Geraldine Leonie</t>
  </si>
  <si>
    <t>Lein, Josephine Renee</t>
  </si>
  <si>
    <t>Geschwister Scholl Gymnasium</t>
  </si>
  <si>
    <t>Möllmann, Gina-Marie</t>
  </si>
  <si>
    <t>Breuker, Mia</t>
  </si>
  <si>
    <t>Weigel, Nina</t>
  </si>
  <si>
    <t>Hodzic, Laris</t>
  </si>
  <si>
    <t>Bock, Annika</t>
  </si>
  <si>
    <t>Bialecki, Emilia</t>
  </si>
  <si>
    <t>Runge, Lucie</t>
  </si>
  <si>
    <t>Breitenberger, Lucie</t>
  </si>
  <si>
    <t>Stöver, Nele</t>
  </si>
  <si>
    <t>Vucemilovic, Tom</t>
  </si>
  <si>
    <t>Hessler, Celina</t>
  </si>
  <si>
    <t>Alfes, Jule</t>
  </si>
  <si>
    <t>Nobiling, Lina</t>
  </si>
  <si>
    <t>Schilling, Luca Marie</t>
  </si>
  <si>
    <t>Malz, Jonas</t>
  </si>
  <si>
    <t>Eckenroth, Marius</t>
  </si>
  <si>
    <t>Vasileski, Filip</t>
  </si>
  <si>
    <t>Wemper, Hannah</t>
  </si>
  <si>
    <t>Breuker, Merle</t>
  </si>
  <si>
    <t>Westermann, Anna</t>
  </si>
  <si>
    <t>Vasileski, Anastasija</t>
  </si>
  <si>
    <t>Prange, Joona Ole</t>
  </si>
  <si>
    <t>Topp, Carlotta</t>
  </si>
  <si>
    <t>Melcher, Nele</t>
  </si>
  <si>
    <t>Topp, Julia</t>
  </si>
  <si>
    <t>Völker, Jonas</t>
  </si>
  <si>
    <t>Arnold, Luc</t>
  </si>
  <si>
    <t>Wilke, Leander</t>
  </si>
  <si>
    <t>Igelhorst, Luca</t>
  </si>
  <si>
    <t>Portsteffen, Friederike</t>
  </si>
  <si>
    <t>Düsselläufer</t>
  </si>
  <si>
    <t>Schmidt, Jenny</t>
  </si>
  <si>
    <t>Gerulat, Johanna</t>
  </si>
  <si>
    <t>Naughton, Kelly Enya</t>
  </si>
  <si>
    <t>Meister, Maja</t>
  </si>
  <si>
    <t>Präkelt, Janis</t>
  </si>
  <si>
    <t>Mainzer, Linda</t>
  </si>
  <si>
    <t>Mainzer, Christina</t>
  </si>
  <si>
    <t>Blazejak, Noah</t>
  </si>
  <si>
    <t>Hirse, Fynn Luca</t>
  </si>
  <si>
    <t>Mbiake Bangue, Loic Alan</t>
  </si>
  <si>
    <t>Hentschel, Teresa</t>
  </si>
  <si>
    <t>Pazic, Jari</t>
  </si>
  <si>
    <t>Küsters, Sarah</t>
  </si>
  <si>
    <t>Heldt, Thalia</t>
  </si>
  <si>
    <t>Triathlon-TEAM TG Witten</t>
  </si>
  <si>
    <t>Heldt, Linus</t>
  </si>
  <si>
    <t>Heldt, Janosch</t>
  </si>
  <si>
    <t>Mag, Paula Lilly</t>
  </si>
  <si>
    <t>Ippach, Felix</t>
  </si>
  <si>
    <t>Reiz, Leni</t>
  </si>
  <si>
    <t>Wysgol, Helena</t>
  </si>
  <si>
    <t>Gieseler, Felix</t>
  </si>
  <si>
    <t>TSV Hagen 1860</t>
  </si>
  <si>
    <t>Gieseler, Natalie</t>
  </si>
  <si>
    <t>Groll, Matthis</t>
  </si>
  <si>
    <t>Stuewe, Maximilian</t>
  </si>
  <si>
    <t>Prünte, Tomke</t>
  </si>
  <si>
    <t>Müller, Anton</t>
  </si>
  <si>
    <t>Müller, Emil</t>
  </si>
  <si>
    <t>Korzeniewski, Hannah</t>
  </si>
  <si>
    <t>LG Haspe</t>
  </si>
  <si>
    <t>Junker, Hanna Marie</t>
  </si>
  <si>
    <t>TSV 1860 Hagen</t>
  </si>
  <si>
    <t>Seubert, Martin</t>
  </si>
  <si>
    <t>Bewersdorff, Walter</t>
  </si>
  <si>
    <t>Oster, Dr. Winfried</t>
  </si>
  <si>
    <t>Häusler, Corinna</t>
  </si>
  <si>
    <t>Arnsberg</t>
  </si>
  <si>
    <t>Häusler, Michael</t>
  </si>
  <si>
    <t>Bockholt, Petra</t>
  </si>
  <si>
    <t>Team Erdinger Alkoholfrei</t>
  </si>
  <si>
    <t>Brahmann, Christa</t>
  </si>
  <si>
    <t>Ribberger, Andrea</t>
  </si>
  <si>
    <t>Burkhardt, Heike</t>
  </si>
  <si>
    <t>Fuchs, Manuela</t>
  </si>
  <si>
    <t>Stücke, Eckhard</t>
  </si>
  <si>
    <t>Lage</t>
  </si>
  <si>
    <t>Meier, Uschi</t>
  </si>
  <si>
    <t>Team Salon Rani</t>
  </si>
  <si>
    <t>Meier, Dirk</t>
  </si>
  <si>
    <t>Freitag, Ela</t>
  </si>
  <si>
    <t>Michonek, Lisa</t>
  </si>
  <si>
    <t>Holthaus, Siegfried</t>
  </si>
  <si>
    <t>Sensen, Rani</t>
  </si>
  <si>
    <t>Hilger, Birgit</t>
  </si>
  <si>
    <t>Hilger, Jenny</t>
  </si>
  <si>
    <t>Hilger, Sina</t>
  </si>
  <si>
    <t>Nacke, Norbert</t>
  </si>
  <si>
    <t>Johna, Martina</t>
  </si>
  <si>
    <t>Johna, Heinz-Erhard</t>
  </si>
  <si>
    <t>Padberg, Paul-Heinz</t>
  </si>
  <si>
    <t>DJK Preußen 1911 Bochum e.V.</t>
  </si>
  <si>
    <t>SBB Wuppertal</t>
  </si>
  <si>
    <t>Golly, Jürgen</t>
  </si>
  <si>
    <t>Golly, Sabine</t>
  </si>
  <si>
    <t>Klabes, Doris</t>
  </si>
  <si>
    <t>Lenz, Wolfgang</t>
  </si>
  <si>
    <t>Niedzwiadek, Kai</t>
  </si>
  <si>
    <t>Prassek, Christina</t>
  </si>
  <si>
    <t>Räck, Susanne</t>
  </si>
  <si>
    <t>Kozlik-Osthoff, Swanhild</t>
  </si>
  <si>
    <t>Katzenberg, Edelgard</t>
  </si>
  <si>
    <t>Bachmann, Jörg</t>
  </si>
  <si>
    <t>Portsteffen, Herma</t>
  </si>
  <si>
    <t xml:space="preserve">Olitzka, Norbert </t>
  </si>
  <si>
    <t>be2balance</t>
  </si>
  <si>
    <t>Schürmann, Volker</t>
  </si>
  <si>
    <t>Wolff, Birgit</t>
  </si>
  <si>
    <t>Wiese, Heike</t>
  </si>
  <si>
    <t>Assert, Anja</t>
  </si>
  <si>
    <t>Schulze, Frank</t>
  </si>
  <si>
    <t>Beckhoff, Heidi</t>
  </si>
  <si>
    <t>Buschmann, Andrea</t>
  </si>
  <si>
    <t>Brede, Meike</t>
  </si>
  <si>
    <t>Kühn, Beate</t>
  </si>
  <si>
    <t>Allzeit, Dorothea</t>
  </si>
  <si>
    <t>Köster, Ingelore</t>
  </si>
  <si>
    <t>Fickert, Werner</t>
  </si>
  <si>
    <t>Debus, Gabriela</t>
  </si>
  <si>
    <t>Debus, Werner</t>
  </si>
  <si>
    <t>Zimmermann, Regina</t>
  </si>
  <si>
    <t>Werne</t>
  </si>
  <si>
    <t>Böge-Krol, Inga</t>
  </si>
  <si>
    <t>von Wattenscheid, Charly</t>
  </si>
  <si>
    <t>Intern. Dackelclub Gergweis</t>
  </si>
  <si>
    <t>Backhaus, Marion</t>
  </si>
  <si>
    <t>TuS Wengern</t>
  </si>
  <si>
    <t>Grieger, Susanne</t>
  </si>
  <si>
    <t>Kammradt, Petra</t>
  </si>
  <si>
    <t>Kurzhals, Roswitha</t>
  </si>
  <si>
    <t>Penno-Andrae, Marianne</t>
  </si>
  <si>
    <t>Lorenz, Bärbel</t>
  </si>
  <si>
    <t>Reiche, Sigrid</t>
  </si>
  <si>
    <t>Weber, Doris</t>
  </si>
  <si>
    <t>Westermann, Gudrun</t>
  </si>
  <si>
    <t>Schmidt, Stephanie</t>
  </si>
  <si>
    <t>Baltzer, Anne</t>
  </si>
  <si>
    <t>Redecker, Christiane</t>
  </si>
  <si>
    <t>Liehr, Oliver</t>
  </si>
  <si>
    <t>Hülscher, Carsten</t>
  </si>
  <si>
    <t>Blote Vogel Schule</t>
  </si>
  <si>
    <t>Gördes, Torsten</t>
  </si>
  <si>
    <t>BSG DSW21 DEW21</t>
  </si>
  <si>
    <t>Goeke, Irmgard</t>
  </si>
  <si>
    <t>Hamm</t>
  </si>
  <si>
    <t>Efkes, Marie-Luise</t>
  </si>
  <si>
    <t>Beckmann, Heike</t>
  </si>
  <si>
    <t>Kiepe, Rita</t>
  </si>
  <si>
    <t>Tereshchenko, Julija</t>
  </si>
  <si>
    <t>Murjahn, Eva</t>
  </si>
  <si>
    <t>Djuhera, Adnan</t>
  </si>
  <si>
    <t>Jäger, Susanne</t>
  </si>
  <si>
    <t>Jäger, Michael</t>
  </si>
  <si>
    <t>Schenkluhn, Helga</t>
  </si>
  <si>
    <t>Wächter, Horst</t>
  </si>
  <si>
    <t>Wächter, Astrid</t>
  </si>
  <si>
    <t>Wächter, Christian</t>
  </si>
  <si>
    <t>Schanowski, Rainer</t>
  </si>
  <si>
    <t>Schanowski, Helga</t>
  </si>
  <si>
    <t>Blome, Karin</t>
  </si>
  <si>
    <t>Mag, Barbara</t>
  </si>
  <si>
    <t>Furmanek, Heike</t>
  </si>
  <si>
    <t xml:space="preserve">Kepa, Irek </t>
  </si>
  <si>
    <t>Schulte, Lynn</t>
  </si>
  <si>
    <t>Wysgol, Justine</t>
  </si>
  <si>
    <t>Konsenky, Annett</t>
  </si>
  <si>
    <t>Dieckerhoff, Frank</t>
  </si>
  <si>
    <t>Hecker, Martina</t>
  </si>
  <si>
    <t>Herminghaus, Ute</t>
  </si>
  <si>
    <t>Lettgen, Larissa</t>
  </si>
  <si>
    <t>Schüren, Ulrike</t>
  </si>
  <si>
    <t>Schmal, Kathlen</t>
  </si>
  <si>
    <t>Birkenbach, Stefania</t>
  </si>
  <si>
    <t>Seliwanow, Silvia</t>
  </si>
  <si>
    <t>Schürmann, Hubert</t>
  </si>
  <si>
    <t>TuS Stockum</t>
  </si>
  <si>
    <t>Schürmann, Beate</t>
  </si>
  <si>
    <t>Woerlein, Philipp</t>
  </si>
  <si>
    <t>Bielefeld</t>
  </si>
  <si>
    <t>Kobs, Heinz</t>
  </si>
  <si>
    <t>Ebelt, Marley</t>
  </si>
  <si>
    <t>Kleine, Mathilda</t>
  </si>
  <si>
    <t>Eberwein, Liam</t>
  </si>
  <si>
    <t>Gerbracht, Julian</t>
  </si>
  <si>
    <t>DJK BW Annen</t>
  </si>
  <si>
    <t>Schmoll, Thore</t>
  </si>
  <si>
    <t>Schmoll, Rike</t>
  </si>
  <si>
    <t>Chmielewski, Johann</t>
  </si>
  <si>
    <t>Chmielewski, Aaron</t>
  </si>
  <si>
    <t>Hundeklasse</t>
  </si>
  <si>
    <t>Pauli, Emma</t>
  </si>
  <si>
    <t>Oberwinder, Pia</t>
  </si>
  <si>
    <t>Reiz, Darwyn</t>
  </si>
  <si>
    <t>Galinski, Tyler</t>
  </si>
  <si>
    <t>Recklinghausen</t>
  </si>
  <si>
    <t>Galinski, Shina</t>
  </si>
  <si>
    <t>Hirsch, Paul Christopher</t>
  </si>
  <si>
    <t>Lee, Jeongin</t>
  </si>
  <si>
    <t>Jansen, Elisa</t>
  </si>
  <si>
    <t>Jansen, Mayleen</t>
  </si>
  <si>
    <t>Surwold</t>
  </si>
  <si>
    <t>Mühlenbeck, Nike</t>
  </si>
  <si>
    <t>Grünert, Carl</t>
  </si>
  <si>
    <t>Gerards, Nick</t>
  </si>
  <si>
    <t>Junker, Frederik</t>
  </si>
  <si>
    <t>Meyer, Tim</t>
  </si>
  <si>
    <t>Prange, Elias Mattis</t>
  </si>
  <si>
    <t>Prange, Leevi Valentin</t>
  </si>
  <si>
    <t>Mündelein, Melina</t>
  </si>
  <si>
    <t>Präkelt, Ben</t>
  </si>
  <si>
    <t>Mareck, Eileen</t>
  </si>
  <si>
    <t>Riezler, Philipp</t>
  </si>
  <si>
    <t>Elsterkamp, Luis</t>
  </si>
  <si>
    <t>Huck, Johanna</t>
  </si>
  <si>
    <t>Straube, Angelina</t>
  </si>
  <si>
    <t>Brüggemann, Justus</t>
  </si>
  <si>
    <t>Schmidt, Matilda</t>
  </si>
  <si>
    <t>Lübke, Lucy</t>
  </si>
  <si>
    <t>Teichmann, Juliane</t>
  </si>
  <si>
    <t>Koch, Tristan</t>
  </si>
  <si>
    <t>Rausch, Lia</t>
  </si>
  <si>
    <t>Flotow, Jasmin</t>
  </si>
  <si>
    <t>Elsterkamp, Janis</t>
  </si>
  <si>
    <t>Wagenführ, Levin</t>
  </si>
  <si>
    <t>Dumstorff, Stella</t>
  </si>
  <si>
    <t>Röttger, Katharina</t>
  </si>
  <si>
    <t>Wissmann, Gerrit</t>
  </si>
  <si>
    <t>Fischer, Emely</t>
  </si>
  <si>
    <t>Stratmann, Tim</t>
  </si>
  <si>
    <t>Embacher, Felina</t>
  </si>
  <si>
    <t>Winter, Laurin</t>
  </si>
  <si>
    <t>Winter, Ida</t>
  </si>
  <si>
    <t>Schürholz, Ben</t>
  </si>
  <si>
    <t>Oehmke, Jonathan</t>
  </si>
  <si>
    <t>Oehmke, Rebecca</t>
  </si>
  <si>
    <t>Huck, Paula</t>
  </si>
  <si>
    <t>Brüggemann, Linus</t>
  </si>
  <si>
    <t>Siemer, Jonas</t>
  </si>
  <si>
    <t>Siemer, Florian</t>
  </si>
  <si>
    <t>Lepke, Paul</t>
  </si>
  <si>
    <t>Nockemann, Emma</t>
  </si>
  <si>
    <t>Nockemann, Mathea</t>
  </si>
  <si>
    <t>Scheckel, Lina</t>
  </si>
  <si>
    <t>Schenk, Valentina</t>
  </si>
  <si>
    <t>Hildebrandt, Maja</t>
  </si>
  <si>
    <t>bis</t>
  </si>
  <si>
    <t>Manuela Kaufmann</t>
  </si>
  <si>
    <t>Thomas Disser</t>
  </si>
  <si>
    <t>Mainhausen</t>
  </si>
  <si>
    <t>Eva Hoffmann</t>
  </si>
  <si>
    <t>Hemer</t>
  </si>
  <si>
    <t>Teufert, Sascha</t>
  </si>
  <si>
    <t>Teufert, Klaus Dieter</t>
  </si>
  <si>
    <t>Matecki, Julia</t>
  </si>
  <si>
    <t>Vorberg Container Gmbh</t>
  </si>
  <si>
    <t>Christiane Roik</t>
  </si>
  <si>
    <t>Hermann Leufen</t>
  </si>
  <si>
    <t>49 Dörken Mitarbeiter</t>
  </si>
  <si>
    <t>Asmuth, Jonah</t>
  </si>
  <si>
    <t>Melcher, Mattis</t>
  </si>
  <si>
    <t>TSV Herdecke</t>
  </si>
  <si>
    <t>Stern, Luca</t>
  </si>
  <si>
    <t>Grundschule Grundschöttel</t>
  </si>
  <si>
    <t>König, Julian</t>
  </si>
  <si>
    <t>Asmuth, Lea</t>
  </si>
  <si>
    <t>Heyermann, Jason</t>
  </si>
  <si>
    <t>SF Schnee</t>
  </si>
  <si>
    <t>Haberecht, Luca</t>
  </si>
  <si>
    <t>Dieckmann, Joshua</t>
  </si>
  <si>
    <t>TTV Wetter Herdecke</t>
  </si>
  <si>
    <t>Stoldt, Dustin</t>
  </si>
  <si>
    <t>Krahn, Antonia</t>
  </si>
  <si>
    <t>Asmuth, Sandra</t>
  </si>
  <si>
    <t>Asmuth, Dominik</t>
  </si>
  <si>
    <t>Paleit, Christof</t>
  </si>
  <si>
    <t>Paleit, Dörte</t>
  </si>
  <si>
    <t>Lazar, Christina</t>
  </si>
  <si>
    <t>Kubas, Thorsten</t>
  </si>
  <si>
    <t xml:space="preserve">Kranefeld, Heike </t>
  </si>
  <si>
    <t>Wohlfahrt, Detlef</t>
  </si>
  <si>
    <t>Meckel, Lukas</t>
  </si>
  <si>
    <t>Muskat, Oscar</t>
  </si>
  <si>
    <t>Muskat, Johann</t>
  </si>
  <si>
    <t>Trompeter, Mats</t>
  </si>
  <si>
    <t>Muskat, Martha</t>
  </si>
  <si>
    <t>Zellner, Alea</t>
  </si>
  <si>
    <t>Schönberger, Noah</t>
  </si>
  <si>
    <t>Schönberger, David</t>
  </si>
  <si>
    <t>DLRG</t>
  </si>
  <si>
    <t>Bittner, Alessa</t>
  </si>
  <si>
    <t>Kaminski, Laura</t>
  </si>
  <si>
    <t>Haag, Jonathan</t>
  </si>
  <si>
    <t>Meckel, Max</t>
  </si>
  <si>
    <t>Sänger, Angela</t>
  </si>
  <si>
    <t>TTG Witten</t>
  </si>
  <si>
    <t>Riederer, Ilona</t>
  </si>
  <si>
    <t>LFG Muttental</t>
  </si>
  <si>
    <t>Henkel, Ursula</t>
  </si>
  <si>
    <t>WG Dortmund</t>
  </si>
  <si>
    <t>Schneider, Karin</t>
  </si>
  <si>
    <t>Skerwiderski, Maximilian</t>
  </si>
  <si>
    <t>Skerwiderski, Joy</t>
  </si>
  <si>
    <t>Still, Ben Noah</t>
  </si>
  <si>
    <t>Still, Tim</t>
  </si>
  <si>
    <t>Brylka, Killian</t>
  </si>
  <si>
    <t>Dehner, Julia</t>
  </si>
  <si>
    <t>Tusche, Mia</t>
  </si>
  <si>
    <t>Kawalek, Julius</t>
  </si>
  <si>
    <t>Reicherdt, Luke</t>
  </si>
  <si>
    <t>Buchmeier, Sophia</t>
  </si>
  <si>
    <t>Sittart, Louis</t>
  </si>
  <si>
    <t>Barysch, Vera</t>
  </si>
  <si>
    <t>Kawalek, Lina</t>
  </si>
  <si>
    <t>Kawalek, Anne</t>
  </si>
  <si>
    <t>Maschner, Noah</t>
  </si>
  <si>
    <t>Meining, Lukas</t>
  </si>
  <si>
    <t>Schack, Anna</t>
  </si>
  <si>
    <t>Hülscher, Amelie</t>
  </si>
  <si>
    <t>Meining, Tobias</t>
  </si>
  <si>
    <t>Gerndorf, Kirsten</t>
  </si>
  <si>
    <t>Heuing-Tran, Christa</t>
  </si>
  <si>
    <t>Stern, Melanie</t>
  </si>
  <si>
    <t>Sternschnuppen</t>
  </si>
  <si>
    <t>Stern, Marita</t>
  </si>
  <si>
    <t>Möller, Mirko</t>
  </si>
  <si>
    <t>Kerwel, Silas</t>
  </si>
  <si>
    <t>Eiden, Maren</t>
  </si>
  <si>
    <t>Rose, Hanna</t>
  </si>
  <si>
    <t>Rose, Lars</t>
  </si>
  <si>
    <t>Bock, Nathalie</t>
  </si>
  <si>
    <t>Brylka, Peter</t>
  </si>
  <si>
    <t>Brylka, Michael</t>
  </si>
  <si>
    <t>TT Hagen</t>
  </si>
  <si>
    <t>Scheller, Max</t>
  </si>
  <si>
    <t>Hoffmeister, Nele</t>
  </si>
  <si>
    <t>Buchmüller, Jason</t>
  </si>
  <si>
    <t>Alpha EV</t>
  </si>
  <si>
    <t>Kocakahya, Enis</t>
  </si>
  <si>
    <t>Böhm, Lea</t>
  </si>
  <si>
    <t>Naumke, Anna</t>
  </si>
  <si>
    <t>Golz, Chantal</t>
  </si>
  <si>
    <t>Schneller, Elisa</t>
  </si>
  <si>
    <t>Diamantino, Karim</t>
  </si>
  <si>
    <t>Maggiorelli, Fabio</t>
  </si>
  <si>
    <t>Pitula, Nora</t>
  </si>
  <si>
    <t>LG Olympia Dortmund</t>
  </si>
  <si>
    <t>Böhm-Holtwische, Mareike</t>
  </si>
  <si>
    <t>Böhm, Christine</t>
  </si>
  <si>
    <t>Clauder, Holger</t>
  </si>
  <si>
    <t>Blank, Simone</t>
  </si>
  <si>
    <t>Bliesner, Magdalene</t>
  </si>
  <si>
    <t>Imle Dr., Klaus</t>
  </si>
  <si>
    <t>Fuchs, Alfons</t>
  </si>
  <si>
    <t>SUS Asbeck</t>
  </si>
  <si>
    <t>Schmidt, Natalie</t>
  </si>
  <si>
    <t>Sudhoff, Gerd</t>
  </si>
  <si>
    <t>Trost, Regina</t>
  </si>
  <si>
    <t>Janasik, Tadeusz</t>
  </si>
  <si>
    <t>Team Lohmann Witten</t>
  </si>
  <si>
    <t>Portsteffen, Andreas</t>
  </si>
  <si>
    <t>GKH Herdecke</t>
  </si>
  <si>
    <t>Köchling, Anke</t>
  </si>
  <si>
    <t>TSV Vorhalle</t>
  </si>
  <si>
    <t>Heckmann, Daniel</t>
  </si>
  <si>
    <t>Heckmann, Eugenia</t>
  </si>
  <si>
    <t>Heuser, Karl-Heinz</t>
  </si>
  <si>
    <t>TUS Holzen-Summerberg</t>
  </si>
  <si>
    <t>Bliesner, Hans-Werner</t>
  </si>
  <si>
    <t>Lutter, Brigitte</t>
  </si>
  <si>
    <t>Böttcher, Heike</t>
  </si>
  <si>
    <t>Steffens, Angelika</t>
  </si>
  <si>
    <t>Versteyl, Heike</t>
  </si>
  <si>
    <t>Hülscher-Steinke, Sandra</t>
  </si>
  <si>
    <t>Hoffmeister, Nils</t>
  </si>
  <si>
    <t>Porath, Jonas</t>
  </si>
  <si>
    <t>Tobiszewski, Patrick</t>
  </si>
  <si>
    <t>Thoms, Heiko</t>
  </si>
  <si>
    <t>Wedig, Tina</t>
  </si>
  <si>
    <t>Böcker, Frank</t>
  </si>
  <si>
    <t>Blache, Peter</t>
  </si>
  <si>
    <t>Schubert, Jan</t>
  </si>
  <si>
    <t>Schubert, Martin</t>
  </si>
  <si>
    <t>Denninghoff, Sabine</t>
  </si>
  <si>
    <t>Bonkowski, Roland</t>
  </si>
  <si>
    <t>TTW Witten</t>
  </si>
  <si>
    <t>Förster, Jörg</t>
  </si>
  <si>
    <t>Blasey, Frank</t>
  </si>
  <si>
    <t>Doll, Christof</t>
  </si>
  <si>
    <t>GKH Herdecke / LT Brechten</t>
  </si>
  <si>
    <t>Schrief, Werner</t>
  </si>
  <si>
    <t>Ann, Ortwin</t>
  </si>
  <si>
    <t>Wienforth, Silke</t>
  </si>
  <si>
    <t>Thiele, Annika</t>
  </si>
  <si>
    <t>KBV Kirchende</t>
  </si>
  <si>
    <t>Kürschner, Christof</t>
  </si>
  <si>
    <t>Pastor, Till</t>
  </si>
  <si>
    <t>Naumann, Marion</t>
  </si>
  <si>
    <t>LT Hohenlimburg</t>
  </si>
  <si>
    <t>Bergner, Matthiasa</t>
  </si>
  <si>
    <t>Pastor, Jobst</t>
  </si>
  <si>
    <t>Ullrich, Udo</t>
  </si>
  <si>
    <t>Trigeckos Dortmund</t>
  </si>
  <si>
    <t>Ullrich, Rüdiger</t>
  </si>
  <si>
    <t>Böcher, Marion</t>
  </si>
  <si>
    <t>Stiens, Andre</t>
  </si>
  <si>
    <t>Rennsemmeln</t>
  </si>
  <si>
    <t>Hasenclever, Hendrik</t>
  </si>
  <si>
    <t>Knierim, Anja</t>
  </si>
  <si>
    <t>Karate TUS Wellinghofen</t>
  </si>
  <si>
    <t>Hermann, Jörg</t>
  </si>
  <si>
    <t>Ganschinietz, Jens</t>
  </si>
  <si>
    <t>Breer-Marks, Heide</t>
  </si>
  <si>
    <t>Gostomski, Dirk</t>
  </si>
  <si>
    <t>Gebhardt, Michael</t>
  </si>
  <si>
    <t>Burgholz, Lisa</t>
  </si>
  <si>
    <t>Dante, Christian</t>
  </si>
  <si>
    <t>BSG Novitas Witten</t>
  </si>
  <si>
    <t>Dick-Cortmann, Marcus</t>
  </si>
  <si>
    <t>TTW Spassexpress</t>
  </si>
  <si>
    <t>Coimbra, Arlindo</t>
  </si>
  <si>
    <t>Hiddemann, Kornelia</t>
  </si>
  <si>
    <t>Perenzenendosa, Salvador</t>
  </si>
  <si>
    <t>Kühl, Johanna</t>
  </si>
  <si>
    <t>Riederer, Frank</t>
  </si>
  <si>
    <t>Meckel, Christian</t>
  </si>
  <si>
    <t>Meckel, Steffi</t>
  </si>
  <si>
    <t>Dietrich, Matthias</t>
  </si>
  <si>
    <t>Hagen 11</t>
  </si>
  <si>
    <t>Robles, Roger</t>
  </si>
  <si>
    <t>Ortwein, Petra</t>
  </si>
  <si>
    <t>Klein, Regina</t>
  </si>
  <si>
    <t>Friedrich-Heyking, Marc</t>
  </si>
  <si>
    <t>Brammann, Antje</t>
  </si>
  <si>
    <t>Bedner, Sylvia</t>
  </si>
  <si>
    <t>Bedner, Michael</t>
  </si>
  <si>
    <t>Portmann, Andreas</t>
  </si>
  <si>
    <t>TRI AS Hamm</t>
  </si>
  <si>
    <t>Hoffmeister, Meike</t>
  </si>
  <si>
    <t>Grabow, Ben</t>
  </si>
  <si>
    <t>Schulze, Rene</t>
  </si>
  <si>
    <t>Pyde, Dieter</t>
  </si>
  <si>
    <t>Brass, Ulrike</t>
  </si>
  <si>
    <t>Duwenbeck, Ben</t>
  </si>
  <si>
    <t>Krupke, Dieter</t>
  </si>
  <si>
    <t>Goedecke, Christoph</t>
  </si>
  <si>
    <t>TV Volmarstein</t>
  </si>
  <si>
    <t>Neumann, Klaus</t>
  </si>
  <si>
    <t>Lehmkühler, Stefan</t>
  </si>
  <si>
    <t>Tri-Geckos Dortmund</t>
  </si>
  <si>
    <t>Lehmkühler, Petra</t>
  </si>
  <si>
    <t>Gruß, Dominic</t>
  </si>
  <si>
    <t>Winkelhardt, Birgit</t>
  </si>
  <si>
    <t>Meister, Marc</t>
  </si>
  <si>
    <t>BSV Volmarstein Heroes EV</t>
  </si>
  <si>
    <t>Glass, Birgit</t>
  </si>
  <si>
    <t>Schoiber, Oliver</t>
  </si>
  <si>
    <t>PVT Witten</t>
  </si>
  <si>
    <t>Gallus, Nicola</t>
  </si>
  <si>
    <t>Osthoff, Gudrun</t>
  </si>
  <si>
    <t>TV Hasperbach</t>
  </si>
  <si>
    <t>Augustin, Klaus</t>
  </si>
  <si>
    <t>Küper, Klaus</t>
  </si>
  <si>
    <t>PV Triathlon Witten</t>
  </si>
  <si>
    <t>Akin, Recea</t>
  </si>
  <si>
    <t>Steffen, Marlies</t>
  </si>
  <si>
    <t>Nordmeier, Heidi</t>
  </si>
  <si>
    <t>Hagen-Emst Lauftreff</t>
  </si>
  <si>
    <t>Burghardt, Yvonne</t>
  </si>
  <si>
    <t>Becherek, Isabell</t>
  </si>
  <si>
    <t>Dörken</t>
  </si>
  <si>
    <t>Janaszek, Jürgen</t>
  </si>
  <si>
    <t>Rennsemmel Ergste</t>
  </si>
  <si>
    <t>Janaszek, Simone</t>
  </si>
  <si>
    <t>Rennsemmel</t>
  </si>
  <si>
    <t>Zellner, Elko</t>
  </si>
  <si>
    <t>Reckert, Holger</t>
  </si>
  <si>
    <t>Augustin, kerstin</t>
  </si>
  <si>
    <t>TTW TG Witten</t>
  </si>
  <si>
    <t>Varnhagen, Ansgar</t>
  </si>
  <si>
    <t>Bunert Running Team</t>
  </si>
  <si>
    <t>Dobusch, Monika</t>
  </si>
  <si>
    <t>TSG Ringer</t>
  </si>
  <si>
    <t>Voigt, Manuela</t>
  </si>
  <si>
    <t>Pagekämper, Thomas</t>
  </si>
  <si>
    <t>Gebhardt, Torge</t>
  </si>
  <si>
    <t>Brill, Moritz</t>
  </si>
  <si>
    <t>Bauer, Waldemar</t>
  </si>
  <si>
    <t>Schirmer, Michael,</t>
  </si>
  <si>
    <t>Nelle, Maximilian</t>
  </si>
  <si>
    <t>Schack, Pauline</t>
  </si>
  <si>
    <t>PV Triathln Witten</t>
  </si>
  <si>
    <t>Oberwinder, Marie</t>
  </si>
  <si>
    <t>Möcker, Marc</t>
  </si>
  <si>
    <t>TUS Ende</t>
  </si>
  <si>
    <t>Richter, Mio</t>
  </si>
  <si>
    <t>Schiewe, Maja</t>
  </si>
  <si>
    <t>Kovac, Niklas</t>
  </si>
  <si>
    <t>Möller, Sophie-Marie</t>
  </si>
  <si>
    <t>Möller, Maurits-Florian</t>
  </si>
  <si>
    <t>N.N.</t>
  </si>
  <si>
    <t/>
  </si>
  <si>
    <t>MHK</t>
  </si>
  <si>
    <t>M30</t>
  </si>
  <si>
    <t>M45</t>
  </si>
  <si>
    <t>M40</t>
  </si>
  <si>
    <t>M65</t>
  </si>
  <si>
    <t>M50</t>
  </si>
  <si>
    <t>WHK</t>
  </si>
  <si>
    <t>W40</t>
  </si>
  <si>
    <t>M55</t>
  </si>
  <si>
    <t>M60</t>
  </si>
  <si>
    <t>W35</t>
  </si>
  <si>
    <t>M35</t>
  </si>
  <si>
    <t>W50</t>
  </si>
  <si>
    <t>W45</t>
  </si>
  <si>
    <t>M15</t>
  </si>
  <si>
    <t>W15</t>
  </si>
  <si>
    <t>MJA</t>
  </si>
  <si>
    <t>W55</t>
  </si>
  <si>
    <t>W12</t>
  </si>
  <si>
    <t>W30</t>
  </si>
  <si>
    <t>WJA</t>
  </si>
  <si>
    <t>W70</t>
  </si>
  <si>
    <t>W60</t>
  </si>
  <si>
    <t>M14</t>
  </si>
  <si>
    <t>M9</t>
  </si>
  <si>
    <t>M75</t>
  </si>
  <si>
    <t>M70</t>
  </si>
  <si>
    <t>13. Sterntaler-Lauf, Herdecke, 29.09.2013</t>
  </si>
  <si>
    <t>1.2004W</t>
  </si>
  <si>
    <t>2004W</t>
  </si>
  <si>
    <t>1..2004W</t>
  </si>
  <si>
    <t>3.2004W</t>
  </si>
  <si>
    <t>4.2004W</t>
  </si>
  <si>
    <t>1.2005W</t>
  </si>
  <si>
    <t>2005W</t>
  </si>
  <si>
    <t>5.2004W</t>
  </si>
  <si>
    <t>6.2004W</t>
  </si>
  <si>
    <t>1.2006W</t>
  </si>
  <si>
    <t>2006W</t>
  </si>
  <si>
    <t>2.2005W</t>
  </si>
  <si>
    <t>7.2004W</t>
  </si>
  <si>
    <t>3.2005W</t>
  </si>
  <si>
    <t>8.2004W</t>
  </si>
  <si>
    <t>9.2004W</t>
  </si>
  <si>
    <t>2.2006W</t>
  </si>
  <si>
    <t>3.2006W</t>
  </si>
  <si>
    <t>4.2006W</t>
  </si>
  <si>
    <t>10.2004W</t>
  </si>
  <si>
    <t>11.2004W</t>
  </si>
  <si>
    <t>4.2005W</t>
  </si>
  <si>
    <t>E I N L A U F L I S T E   1 K M  SCHÜLER</t>
  </si>
  <si>
    <t xml:space="preserve">1. </t>
  </si>
  <si>
    <t>245.</t>
  </si>
  <si>
    <t>69.</t>
  </si>
  <si>
    <t>Seubert, Christiane</t>
  </si>
  <si>
    <t>Kehl, Margrit</t>
  </si>
  <si>
    <t>TV Hasperbach e.V. / Lauftreff</t>
  </si>
  <si>
    <t>96.</t>
  </si>
  <si>
    <t>NN</t>
  </si>
  <si>
    <t>Belitz, Karin</t>
  </si>
  <si>
    <t>Jugendliche des TV Wanne 1885</t>
  </si>
  <si>
    <t>Helmut Fichtel (Spiralbänderverkauf)</t>
  </si>
  <si>
    <t>Eva-Maria Posner</t>
  </si>
  <si>
    <t>Angelika Braun-Nott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</si>
</sst>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\ \ \ "/>
    <numFmt numFmtId="165" formatCode="0\ \ "/>
    <numFmt numFmtId="166" formatCode="0\ "/>
    <numFmt numFmtId="167" formatCode="0&quot;.&quot;"/>
    <numFmt numFmtId="168" formatCode="[$-407]dddd\,\ d\.\ mmmm\ yyyy"/>
    <numFmt numFmtId="169" formatCode="dd/mm/yy;@"/>
    <numFmt numFmtId="170" formatCode="0.0"/>
    <numFmt numFmtId="171" formatCode="0.000"/>
    <numFmt numFmtId="172" formatCode="0&quot;.  &quot;"/>
    <numFmt numFmtId="173" formatCode="0&quot;. &quot;"/>
    <numFmt numFmtId="174" formatCode="0&quot;. &quot;\ "/>
    <numFmt numFmtId="175" formatCode=";;;"/>
  </numFmts>
  <fonts count="52">
    <font>
      <sz val="10"/>
      <name val="Arial"/>
      <family val="0"/>
    </font>
    <font>
      <b/>
      <sz val="10"/>
      <name val="Courier New"/>
      <family val="3"/>
    </font>
    <font>
      <sz val="10"/>
      <name val="Courier New"/>
      <family val="3"/>
    </font>
    <font>
      <b/>
      <sz val="10"/>
      <color indexed="9"/>
      <name val="Courier New"/>
      <family val="3"/>
    </font>
    <font>
      <sz val="8"/>
      <name val="Courier New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u val="single"/>
      <sz val="10"/>
      <color indexed="12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43"/>
      <name val="Verdana"/>
      <family val="2"/>
    </font>
    <font>
      <b/>
      <sz val="8"/>
      <name val="Courier New"/>
      <family val="3"/>
    </font>
    <font>
      <sz val="10"/>
      <color indexed="10"/>
      <name val="Courier New"/>
      <family val="3"/>
    </font>
    <font>
      <b/>
      <sz val="14"/>
      <name val="Courier New"/>
      <family val="3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0"/>
      <color indexed="62"/>
      <name val="Courier New"/>
      <family val="3"/>
    </font>
    <font>
      <b/>
      <sz val="10"/>
      <color indexed="8"/>
      <name val="Arial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  <font>
      <sz val="10"/>
      <color theme="4" tint="-0.24997000396251678"/>
      <name val="Courier New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8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0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164" fontId="2" fillId="0" borderId="10" xfId="0" applyNumberFormat="1" applyFont="1" applyBorder="1" applyAlignment="1">
      <alignment horizontal="center"/>
    </xf>
    <xf numFmtId="0" fontId="2" fillId="0" borderId="14" xfId="0" applyFont="1" applyBorder="1" applyAlignment="1">
      <alignment/>
    </xf>
    <xf numFmtId="165" fontId="2" fillId="0" borderId="0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5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 vertical="top"/>
    </xf>
    <xf numFmtId="0" fontId="2" fillId="0" borderId="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165" fontId="2" fillId="0" borderId="0" xfId="0" applyNumberFormat="1" applyFont="1" applyBorder="1" applyAlignment="1">
      <alignment horizontal="left" indent="1"/>
    </xf>
    <xf numFmtId="165" fontId="2" fillId="0" borderId="13" xfId="0" applyNumberFormat="1" applyFont="1" applyBorder="1" applyAlignment="1">
      <alignment horizontal="left"/>
    </xf>
    <xf numFmtId="165" fontId="2" fillId="0" borderId="10" xfId="0" applyNumberFormat="1" applyFont="1" applyBorder="1" applyAlignment="1">
      <alignment horizontal="left" indent="1"/>
    </xf>
    <xf numFmtId="165" fontId="2" fillId="0" borderId="14" xfId="0" applyNumberFormat="1" applyFont="1" applyBorder="1" applyAlignment="1">
      <alignment horizontal="left"/>
    </xf>
    <xf numFmtId="167" fontId="2" fillId="0" borderId="0" xfId="0" applyNumberFormat="1" applyFont="1" applyBorder="1" applyAlignment="1">
      <alignment horizontal="right"/>
    </xf>
    <xf numFmtId="167" fontId="2" fillId="0" borderId="0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/>
    </xf>
    <xf numFmtId="167" fontId="2" fillId="0" borderId="10" xfId="0" applyNumberFormat="1" applyFont="1" applyBorder="1" applyAlignment="1">
      <alignment/>
    </xf>
    <xf numFmtId="167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7" xfId="0" applyFont="1" applyFill="1" applyBorder="1" applyAlignment="1">
      <alignment/>
    </xf>
    <xf numFmtId="165" fontId="2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33" borderId="18" xfId="0" applyFont="1" applyFill="1" applyBorder="1" applyAlignment="1">
      <alignment horizontal="center"/>
    </xf>
    <xf numFmtId="0" fontId="8" fillId="0" borderId="0" xfId="47" applyFont="1" applyBorder="1" applyAlignment="1" applyProtection="1">
      <alignment horizontal="left"/>
      <protection/>
    </xf>
    <xf numFmtId="0" fontId="9" fillId="0" borderId="0" xfId="0" applyFont="1" applyAlignment="1">
      <alignment/>
    </xf>
    <xf numFmtId="0" fontId="10" fillId="0" borderId="0" xfId="0" applyFont="1" applyAlignment="1">
      <alignment horizontal="left"/>
    </xf>
    <xf numFmtId="0" fontId="2" fillId="0" borderId="15" xfId="0" applyFont="1" applyFill="1" applyBorder="1" applyAlignment="1" applyProtection="1">
      <alignment horizontal="center"/>
      <protection locked="0"/>
    </xf>
    <xf numFmtId="0" fontId="2" fillId="0" borderId="16" xfId="0" applyFont="1" applyFill="1" applyBorder="1" applyAlignment="1" applyProtection="1">
      <alignment horizontal="center"/>
      <protection locked="0"/>
    </xf>
    <xf numFmtId="0" fontId="2" fillId="0" borderId="19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 quotePrefix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15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9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0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73" fontId="2" fillId="0" borderId="10" xfId="0" applyNumberFormat="1" applyFont="1" applyBorder="1" applyAlignment="1">
      <alignment horizontal="right"/>
    </xf>
    <xf numFmtId="173" fontId="2" fillId="0" borderId="0" xfId="0" applyNumberFormat="1" applyFont="1" applyBorder="1" applyAlignment="1">
      <alignment/>
    </xf>
    <xf numFmtId="173" fontId="2" fillId="0" borderId="10" xfId="0" applyNumberFormat="1" applyFont="1" applyBorder="1" applyAlignment="1">
      <alignment/>
    </xf>
    <xf numFmtId="0" fontId="12" fillId="0" borderId="20" xfId="0" applyFont="1" applyFill="1" applyBorder="1" applyAlignment="1">
      <alignment horizontal="center" vertical="top" wrapText="1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/>
    </xf>
    <xf numFmtId="0" fontId="2" fillId="0" borderId="0" xfId="0" applyFont="1" applyBorder="1" applyAlignment="1" quotePrefix="1">
      <alignment/>
    </xf>
    <xf numFmtId="0" fontId="2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1" fillId="34" borderId="15" xfId="0" applyFont="1" applyFill="1" applyBorder="1" applyAlignment="1">
      <alignment/>
    </xf>
    <xf numFmtId="0" fontId="11" fillId="34" borderId="12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NumberFormat="1" applyFont="1" applyFill="1" applyAlignment="1">
      <alignment/>
    </xf>
    <xf numFmtId="0" fontId="2" fillId="0" borderId="12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0" xfId="0" applyNumberFormat="1" applyFont="1" applyFill="1" applyAlignment="1">
      <alignment horizontal="left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13" fillId="0" borderId="0" xfId="0" applyNumberFormat="1" applyFont="1" applyAlignment="1">
      <alignment/>
    </xf>
    <xf numFmtId="14" fontId="13" fillId="0" borderId="0" xfId="0" applyNumberFormat="1" applyFont="1" applyAlignment="1">
      <alignment/>
    </xf>
    <xf numFmtId="0" fontId="1" fillId="0" borderId="18" xfId="0" applyFont="1" applyFill="1" applyBorder="1" applyAlignment="1" applyProtection="1">
      <alignment horizontal="center" vertical="top"/>
      <protection locked="0"/>
    </xf>
    <xf numFmtId="0" fontId="1" fillId="0" borderId="1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vertical="top"/>
    </xf>
    <xf numFmtId="0" fontId="1" fillId="0" borderId="15" xfId="0" applyFont="1" applyFill="1" applyBorder="1" applyAlignment="1" applyProtection="1">
      <alignment horizontal="center" vertical="top"/>
      <protection locked="0"/>
    </xf>
    <xf numFmtId="0" fontId="1" fillId="0" borderId="15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12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1" fillId="0" borderId="15" xfId="0" applyNumberFormat="1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left" vertical="top" indent="1"/>
    </xf>
    <xf numFmtId="0" fontId="1" fillId="0" borderId="17" xfId="0" applyFont="1" applyFill="1" applyBorder="1" applyAlignment="1">
      <alignment vertical="top"/>
    </xf>
    <xf numFmtId="0" fontId="1" fillId="0" borderId="19" xfId="0" applyFont="1" applyFill="1" applyBorder="1" applyAlignment="1" applyProtection="1">
      <alignment horizontal="center" vertical="top"/>
      <protection locked="0"/>
    </xf>
    <xf numFmtId="0" fontId="1" fillId="0" borderId="19" xfId="0" applyFont="1" applyFill="1" applyBorder="1" applyAlignment="1">
      <alignment horizontal="center" vertical="top" wrapText="1"/>
    </xf>
    <xf numFmtId="165" fontId="4" fillId="0" borderId="19" xfId="0" applyNumberFormat="1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9" xfId="0" applyNumberFormat="1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left" vertical="top" indent="1"/>
    </xf>
    <xf numFmtId="0" fontId="1" fillId="0" borderId="20" xfId="0" applyFont="1" applyFill="1" applyBorder="1" applyAlignment="1">
      <alignment vertical="top"/>
    </xf>
    <xf numFmtId="0" fontId="2" fillId="0" borderId="17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165" fontId="51" fillId="0" borderId="0" xfId="0" applyNumberFormat="1" applyFont="1" applyBorder="1" applyAlignment="1">
      <alignment horizontal="left" indent="1"/>
    </xf>
    <xf numFmtId="165" fontId="51" fillId="0" borderId="13" xfId="0" applyNumberFormat="1" applyFont="1" applyBorder="1" applyAlignment="1">
      <alignment horizontal="left"/>
    </xf>
    <xf numFmtId="165" fontId="51" fillId="0" borderId="12" xfId="0" applyNumberFormat="1" applyFont="1" applyBorder="1" applyAlignment="1">
      <alignment horizontal="left"/>
    </xf>
    <xf numFmtId="0" fontId="2" fillId="0" borderId="0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2" fillId="0" borderId="16" xfId="0" applyFont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9">
    <dxf>
      <font>
        <b/>
        <i val="0"/>
        <color indexed="10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8"/>
      </font>
    </dxf>
    <dxf>
      <font>
        <b/>
        <i val="0"/>
        <color indexed="10"/>
      </font>
    </dxf>
    <dxf>
      <font>
        <b/>
        <i val="0"/>
        <color indexed="1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32</xdr:col>
      <xdr:colOff>647700</xdr:colOff>
      <xdr:row>19</xdr:row>
      <xdr:rowOff>0</xdr:rowOff>
    </xdr:from>
    <xdr:to>
      <xdr:col>35</xdr:col>
      <xdr:colOff>590550</xdr:colOff>
      <xdr:row>31</xdr:row>
      <xdr:rowOff>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13430250" y="3333750"/>
          <a:ext cx="2228850" cy="2057400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Nur in Spalte A Daten erfassen.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 werden hier nur die Startnummern in der Reihenfolge des Zieleinlaufs eingegeben.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Die Spalten B bis Z enthalten Formeln und dürfen nicht überschrieben werden. Sie füllen sich automatisch, wenn die StartNr. erfasst wird und auf dem anderen Blatt die Teilnehmer-Daten vorhanden sind.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28</xdr:col>
      <xdr:colOff>142875</xdr:colOff>
      <xdr:row>6</xdr:row>
      <xdr:rowOff>85725</xdr:rowOff>
    </xdr:from>
    <xdr:to>
      <xdr:col>31</xdr:col>
      <xdr:colOff>85725</xdr:colOff>
      <xdr:row>18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4222075" y="1209675"/>
          <a:ext cx="2228850" cy="2057400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Nur in Spalte A Daten erfassen.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 werden hier nur die Startnummern in der Reihenfolge des Zieleinlaufs eingegeben.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Die Spalten B bis Z enthalten Formeln und dürfen nicht überschrieben werden. Sie füllen sich automatisch, wenn die StartNr. erfasst wird und auf dem anderen Blatt die Teilnehmer-Daten vorhanden sind.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752475</xdr:colOff>
      <xdr:row>0</xdr:row>
      <xdr:rowOff>38100</xdr:rowOff>
    </xdr:from>
    <xdr:to>
      <xdr:col>9</xdr:col>
      <xdr:colOff>57150</xdr:colOff>
      <xdr:row>2</xdr:row>
      <xdr:rowOff>47625</xdr:rowOff>
    </xdr:to>
    <xdr:pic>
      <xdr:nvPicPr>
        <xdr:cNvPr id="1" name="SortBambiniStartn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38100"/>
          <a:ext cx="257175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sterntaler-lauf.de/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>
    <tabColor indexed="12"/>
    <pageSetUpPr fitToPage="1"/>
  </sheetPr>
  <dimension ref="A1:J401"/>
  <sheetViews>
    <sheetView showZeros="0" tabSelected="1" zoomScalePageLayoutView="0" workbookViewId="0" topLeftCell="A1">
      <pane ySplit="4" topLeftCell="A5" activePane="bottomLeft" state="frozen"/>
      <selection pane="topLeft" activeCell="A1" sqref="A1"/>
      <selection pane="bottomLeft" activeCell="L5" sqref="L5"/>
    </sheetView>
  </sheetViews>
  <sheetFormatPr defaultColWidth="11.421875" defaultRowHeight="12.75"/>
  <cols>
    <col min="1" max="1" width="10.7109375" style="2" customWidth="1"/>
    <col min="2" max="2" width="7.7109375" style="2" customWidth="1"/>
    <col min="3" max="4" width="6.7109375" style="2" customWidth="1"/>
    <col min="5" max="6" width="5.8515625" style="2" hidden="1" customWidth="1"/>
    <col min="7" max="7" width="6.7109375" style="2" hidden="1" customWidth="1"/>
    <col min="8" max="8" width="31.7109375" style="2" customWidth="1"/>
    <col min="9" max="9" width="40.7109375" style="2" customWidth="1"/>
    <col min="10" max="10" width="4.421875" style="2" bestFit="1" customWidth="1"/>
    <col min="11" max="16384" width="11.421875" style="2" customWidth="1"/>
  </cols>
  <sheetData>
    <row r="1" spans="1:7" ht="13.5">
      <c r="A1" s="1" t="s">
        <v>902</v>
      </c>
      <c r="G1" s="3"/>
    </row>
    <row r="2" spans="1:7" ht="13.5">
      <c r="A2" s="1"/>
      <c r="G2" s="3"/>
    </row>
    <row r="3" spans="1:10" ht="18" customHeight="1">
      <c r="A3" s="113" t="s">
        <v>37</v>
      </c>
      <c r="B3" s="113"/>
      <c r="C3" s="113"/>
      <c r="D3" s="113"/>
      <c r="E3" s="113"/>
      <c r="F3" s="113"/>
      <c r="G3" s="113"/>
      <c r="H3" s="113"/>
      <c r="I3" s="113"/>
      <c r="J3" s="113"/>
    </row>
    <row r="4" spans="1:10" s="17" customFormat="1" ht="27">
      <c r="A4" s="84" t="s">
        <v>3</v>
      </c>
      <c r="B4" s="85" t="s">
        <v>10</v>
      </c>
      <c r="C4" s="85" t="s">
        <v>8</v>
      </c>
      <c r="D4" s="85" t="s">
        <v>9</v>
      </c>
      <c r="E4" s="85" t="s">
        <v>11</v>
      </c>
      <c r="F4" s="85" t="s">
        <v>12</v>
      </c>
      <c r="G4" s="86" t="s">
        <v>4</v>
      </c>
      <c r="H4" s="87" t="s">
        <v>1</v>
      </c>
      <c r="I4" s="87" t="s">
        <v>2</v>
      </c>
      <c r="J4" s="87" t="s">
        <v>13</v>
      </c>
    </row>
    <row r="5" spans="1:10" ht="13.5">
      <c r="A5" s="45">
        <v>129</v>
      </c>
      <c r="B5" s="31">
        <v>1</v>
      </c>
      <c r="C5" s="32">
        <v>1</v>
      </c>
      <c r="D5" s="32" t="s">
        <v>874</v>
      </c>
      <c r="E5" s="18">
        <v>1</v>
      </c>
      <c r="F5" s="18">
        <v>0</v>
      </c>
      <c r="G5" s="36" t="s">
        <v>5</v>
      </c>
      <c r="H5" s="6" t="s">
        <v>176</v>
      </c>
      <c r="I5" s="6" t="s">
        <v>177</v>
      </c>
      <c r="J5" s="7" t="s">
        <v>875</v>
      </c>
    </row>
    <row r="6" spans="1:10" ht="13.5">
      <c r="A6" s="46">
        <v>922</v>
      </c>
      <c r="B6" s="31">
        <v>2</v>
      </c>
      <c r="C6" s="32">
        <v>2</v>
      </c>
      <c r="D6" s="32" t="s">
        <v>874</v>
      </c>
      <c r="E6" s="18">
        <v>1</v>
      </c>
      <c r="F6" s="18">
        <v>0</v>
      </c>
      <c r="G6" s="14" t="s">
        <v>5</v>
      </c>
      <c r="H6" s="4" t="s">
        <v>852</v>
      </c>
      <c r="I6" s="4" t="s">
        <v>853</v>
      </c>
      <c r="J6" s="9" t="s">
        <v>876</v>
      </c>
    </row>
    <row r="7" spans="1:10" ht="13.5">
      <c r="A7" s="46">
        <v>299</v>
      </c>
      <c r="B7" s="33">
        <v>3</v>
      </c>
      <c r="C7" s="32">
        <v>3</v>
      </c>
      <c r="D7" s="32" t="s">
        <v>874</v>
      </c>
      <c r="E7" s="18">
        <v>1</v>
      </c>
      <c r="F7" s="18">
        <v>0</v>
      </c>
      <c r="G7" s="14" t="s">
        <v>5</v>
      </c>
      <c r="H7" s="4" t="s">
        <v>647</v>
      </c>
      <c r="I7" s="4" t="s">
        <v>105</v>
      </c>
      <c r="J7" s="9" t="s">
        <v>877</v>
      </c>
    </row>
    <row r="8" spans="1:10" ht="13.5">
      <c r="A8" s="46">
        <v>149</v>
      </c>
      <c r="B8" s="33">
        <v>4</v>
      </c>
      <c r="C8" s="32">
        <v>4</v>
      </c>
      <c r="D8" s="32" t="s">
        <v>874</v>
      </c>
      <c r="E8" s="18">
        <v>1</v>
      </c>
      <c r="F8" s="18">
        <v>0</v>
      </c>
      <c r="G8" s="14" t="s">
        <v>5</v>
      </c>
      <c r="H8" s="4" t="s">
        <v>196</v>
      </c>
      <c r="I8" s="4" t="s">
        <v>64</v>
      </c>
      <c r="J8" s="9" t="s">
        <v>878</v>
      </c>
    </row>
    <row r="9" spans="1:10" ht="13.5">
      <c r="A9" s="46">
        <v>77</v>
      </c>
      <c r="B9" s="33">
        <v>5</v>
      </c>
      <c r="C9" s="32">
        <v>5</v>
      </c>
      <c r="D9" s="32" t="s">
        <v>874</v>
      </c>
      <c r="E9" s="18">
        <v>1</v>
      </c>
      <c r="F9" s="18">
        <v>0</v>
      </c>
      <c r="G9" s="14" t="s">
        <v>5</v>
      </c>
      <c r="H9" s="4" t="s">
        <v>134</v>
      </c>
      <c r="I9" s="4" t="s">
        <v>66</v>
      </c>
      <c r="J9" s="9" t="s">
        <v>877</v>
      </c>
    </row>
    <row r="10" spans="1:10" ht="13.5">
      <c r="A10" s="46">
        <v>314</v>
      </c>
      <c r="B10" s="33">
        <v>6</v>
      </c>
      <c r="C10" s="32">
        <v>6</v>
      </c>
      <c r="D10" s="32" t="s">
        <v>874</v>
      </c>
      <c r="E10" s="18">
        <v>1</v>
      </c>
      <c r="F10" s="18">
        <v>0</v>
      </c>
      <c r="G10" s="14" t="s">
        <v>5</v>
      </c>
      <c r="H10" s="4" t="s">
        <v>705</v>
      </c>
      <c r="I10" s="4" t="s">
        <v>706</v>
      </c>
      <c r="J10" s="9" t="s">
        <v>876</v>
      </c>
    </row>
    <row r="11" spans="1:10" ht="13.5">
      <c r="A11" s="46">
        <v>7</v>
      </c>
      <c r="B11" s="33">
        <v>7</v>
      </c>
      <c r="C11" s="32">
        <v>7</v>
      </c>
      <c r="D11" s="32" t="s">
        <v>874</v>
      </c>
      <c r="E11" s="18">
        <v>1</v>
      </c>
      <c r="F11" s="18">
        <v>0</v>
      </c>
      <c r="G11" s="14" t="s">
        <v>5</v>
      </c>
      <c r="H11" s="4" t="s">
        <v>51</v>
      </c>
      <c r="I11" s="4" t="s">
        <v>52</v>
      </c>
      <c r="J11" s="9" t="s">
        <v>877</v>
      </c>
    </row>
    <row r="12" spans="1:10" ht="13.5">
      <c r="A12" s="46">
        <v>943</v>
      </c>
      <c r="B12" s="33">
        <v>8</v>
      </c>
      <c r="C12" s="32">
        <v>8</v>
      </c>
      <c r="D12" s="32" t="s">
        <v>874</v>
      </c>
      <c r="E12" s="18">
        <v>1</v>
      </c>
      <c r="F12" s="18">
        <v>0</v>
      </c>
      <c r="G12" s="14" t="s">
        <v>5</v>
      </c>
      <c r="H12" s="4" t="s">
        <v>789</v>
      </c>
      <c r="I12" s="4" t="s">
        <v>790</v>
      </c>
      <c r="J12" s="9" t="s">
        <v>878</v>
      </c>
    </row>
    <row r="13" spans="1:10" ht="13.5">
      <c r="A13" s="46">
        <v>218</v>
      </c>
      <c r="B13" s="33">
        <v>9</v>
      </c>
      <c r="C13" s="32">
        <v>9</v>
      </c>
      <c r="D13" s="32" t="s">
        <v>874</v>
      </c>
      <c r="E13" s="18">
        <v>1</v>
      </c>
      <c r="F13" s="18">
        <v>0</v>
      </c>
      <c r="G13" s="14" t="s">
        <v>5</v>
      </c>
      <c r="H13" s="4" t="s">
        <v>258</v>
      </c>
      <c r="I13" s="4" t="s">
        <v>66</v>
      </c>
      <c r="J13" s="9" t="s">
        <v>875</v>
      </c>
    </row>
    <row r="14" spans="1:10" ht="13.5">
      <c r="A14" s="46">
        <v>926</v>
      </c>
      <c r="B14" s="33">
        <v>10</v>
      </c>
      <c r="C14" s="32">
        <v>10</v>
      </c>
      <c r="D14" s="32" t="s">
        <v>874</v>
      </c>
      <c r="E14" s="18">
        <v>1</v>
      </c>
      <c r="F14" s="18">
        <v>0</v>
      </c>
      <c r="G14" s="14" t="s">
        <v>5</v>
      </c>
      <c r="H14" s="4" t="s">
        <v>829</v>
      </c>
      <c r="I14" s="4" t="s">
        <v>830</v>
      </c>
      <c r="J14" s="9" t="s">
        <v>878</v>
      </c>
    </row>
    <row r="15" spans="1:10" ht="13.5">
      <c r="A15" s="46">
        <v>180</v>
      </c>
      <c r="B15" s="33">
        <v>11</v>
      </c>
      <c r="C15" s="32">
        <v>11</v>
      </c>
      <c r="D15" s="32" t="s">
        <v>874</v>
      </c>
      <c r="E15" s="18">
        <v>1</v>
      </c>
      <c r="F15" s="18">
        <v>0</v>
      </c>
      <c r="G15" s="14" t="s">
        <v>5</v>
      </c>
      <c r="H15" s="4" t="s">
        <v>793</v>
      </c>
      <c r="I15" s="4" t="s">
        <v>222</v>
      </c>
      <c r="J15" s="9" t="s">
        <v>878</v>
      </c>
    </row>
    <row r="16" spans="1:10" ht="13.5">
      <c r="A16" s="46">
        <v>78</v>
      </c>
      <c r="B16" s="33">
        <v>12</v>
      </c>
      <c r="C16" s="32">
        <v>12</v>
      </c>
      <c r="D16" s="32" t="s">
        <v>874</v>
      </c>
      <c r="E16" s="18">
        <v>1</v>
      </c>
      <c r="F16" s="18">
        <v>0</v>
      </c>
      <c r="G16" s="14" t="s">
        <v>5</v>
      </c>
      <c r="H16" s="4" t="s">
        <v>135</v>
      </c>
      <c r="I16" s="4" t="s">
        <v>60</v>
      </c>
      <c r="J16" s="9" t="s">
        <v>876</v>
      </c>
    </row>
    <row r="17" spans="1:10" ht="13.5">
      <c r="A17" s="46">
        <v>271</v>
      </c>
      <c r="B17" s="33">
        <v>13</v>
      </c>
      <c r="C17" s="32">
        <v>13</v>
      </c>
      <c r="D17" s="32" t="s">
        <v>874</v>
      </c>
      <c r="E17" s="18">
        <v>1</v>
      </c>
      <c r="F17" s="18">
        <v>0</v>
      </c>
      <c r="G17" s="14" t="s">
        <v>5</v>
      </c>
      <c r="H17" s="4" t="s">
        <v>299</v>
      </c>
      <c r="I17" s="4" t="s">
        <v>66</v>
      </c>
      <c r="J17" s="9" t="s">
        <v>878</v>
      </c>
    </row>
    <row r="18" spans="1:10" ht="13.5">
      <c r="A18" s="46">
        <v>74</v>
      </c>
      <c r="B18" s="33">
        <v>14</v>
      </c>
      <c r="C18" s="32">
        <v>14</v>
      </c>
      <c r="D18" s="32" t="s">
        <v>874</v>
      </c>
      <c r="E18" s="18">
        <v>1</v>
      </c>
      <c r="F18" s="18">
        <v>0</v>
      </c>
      <c r="G18" s="14" t="s">
        <v>5</v>
      </c>
      <c r="H18" s="4" t="s">
        <v>131</v>
      </c>
      <c r="I18" s="4" t="s">
        <v>74</v>
      </c>
      <c r="J18" s="9" t="s">
        <v>876</v>
      </c>
    </row>
    <row r="19" spans="1:10" ht="13.5">
      <c r="A19" s="46">
        <v>338</v>
      </c>
      <c r="B19" s="33">
        <v>15</v>
      </c>
      <c r="C19" s="32">
        <v>15</v>
      </c>
      <c r="D19" s="32" t="s">
        <v>874</v>
      </c>
      <c r="E19" s="18">
        <v>1</v>
      </c>
      <c r="F19" s="18">
        <v>0</v>
      </c>
      <c r="G19" s="14" t="s">
        <v>5</v>
      </c>
      <c r="H19" s="4" t="s">
        <v>761</v>
      </c>
      <c r="I19" s="4" t="s">
        <v>762</v>
      </c>
      <c r="J19" s="9" t="s">
        <v>878</v>
      </c>
    </row>
    <row r="20" spans="1:10" ht="13.5">
      <c r="A20" s="46">
        <v>939</v>
      </c>
      <c r="B20" s="33">
        <v>16</v>
      </c>
      <c r="C20" s="32">
        <v>16</v>
      </c>
      <c r="D20" s="32" t="s">
        <v>874</v>
      </c>
      <c r="E20" s="18">
        <v>1</v>
      </c>
      <c r="F20" s="18">
        <v>0</v>
      </c>
      <c r="G20" s="14" t="s">
        <v>5</v>
      </c>
      <c r="H20" s="4" t="s">
        <v>834</v>
      </c>
      <c r="I20" s="4" t="s">
        <v>66</v>
      </c>
      <c r="J20" s="9" t="s">
        <v>879</v>
      </c>
    </row>
    <row r="21" spans="1:10" ht="13.5">
      <c r="A21" s="46">
        <v>303</v>
      </c>
      <c r="B21" s="33">
        <v>17</v>
      </c>
      <c r="C21" s="32">
        <v>17</v>
      </c>
      <c r="D21" s="32" t="s">
        <v>874</v>
      </c>
      <c r="E21" s="18">
        <v>1</v>
      </c>
      <c r="F21" s="18">
        <v>0</v>
      </c>
      <c r="G21" s="14" t="s">
        <v>5</v>
      </c>
      <c r="H21" s="4" t="s">
        <v>651</v>
      </c>
      <c r="I21" s="4" t="s">
        <v>130</v>
      </c>
      <c r="J21" s="9" t="s">
        <v>880</v>
      </c>
    </row>
    <row r="22" spans="1:10" ht="13.5">
      <c r="A22" s="46">
        <v>933</v>
      </c>
      <c r="B22" s="33">
        <v>18</v>
      </c>
      <c r="C22" s="32">
        <v>18</v>
      </c>
      <c r="D22" s="32" t="s">
        <v>874</v>
      </c>
      <c r="E22" s="18">
        <v>1</v>
      </c>
      <c r="F22" s="18">
        <v>0</v>
      </c>
      <c r="G22" s="14" t="s">
        <v>5</v>
      </c>
      <c r="H22" s="4" t="s">
        <v>786</v>
      </c>
      <c r="I22" s="4" t="s">
        <v>99</v>
      </c>
      <c r="J22" s="9" t="s">
        <v>878</v>
      </c>
    </row>
    <row r="23" spans="1:10" ht="13.5">
      <c r="A23" s="46">
        <v>156</v>
      </c>
      <c r="B23" s="33">
        <v>19</v>
      </c>
      <c r="C23" s="32">
        <v>19</v>
      </c>
      <c r="D23" s="32" t="s">
        <v>874</v>
      </c>
      <c r="E23" s="18">
        <v>1</v>
      </c>
      <c r="F23" s="18">
        <v>0</v>
      </c>
      <c r="G23" s="14" t="s">
        <v>5</v>
      </c>
      <c r="H23" s="4" t="s">
        <v>203</v>
      </c>
      <c r="I23" s="4" t="s">
        <v>103</v>
      </c>
      <c r="J23" s="9" t="s">
        <v>877</v>
      </c>
    </row>
    <row r="24" spans="1:10" ht="13.5">
      <c r="A24" s="46">
        <v>107</v>
      </c>
      <c r="B24" s="33">
        <v>20</v>
      </c>
      <c r="C24" s="32">
        <v>20</v>
      </c>
      <c r="D24" s="32" t="s">
        <v>874</v>
      </c>
      <c r="E24" s="18">
        <v>1</v>
      </c>
      <c r="F24" s="18">
        <v>0</v>
      </c>
      <c r="G24" s="14" t="s">
        <v>5</v>
      </c>
      <c r="H24" s="4" t="s">
        <v>154</v>
      </c>
      <c r="I24" s="4" t="s">
        <v>66</v>
      </c>
      <c r="J24" s="9" t="s">
        <v>875</v>
      </c>
    </row>
    <row r="25" spans="1:10" ht="13.5">
      <c r="A25" s="46">
        <v>305</v>
      </c>
      <c r="B25" s="33">
        <v>21</v>
      </c>
      <c r="C25" s="32">
        <v>21</v>
      </c>
      <c r="D25" s="32" t="s">
        <v>874</v>
      </c>
      <c r="E25" s="18">
        <v>1</v>
      </c>
      <c r="F25" s="18">
        <v>0</v>
      </c>
      <c r="G25" s="14" t="s">
        <v>5</v>
      </c>
      <c r="H25" s="4" t="s">
        <v>653</v>
      </c>
      <c r="I25" s="4" t="s">
        <v>130</v>
      </c>
      <c r="J25" s="9" t="s">
        <v>877</v>
      </c>
    </row>
    <row r="26" spans="1:10" ht="13.5">
      <c r="A26" s="46">
        <v>43</v>
      </c>
      <c r="B26" s="33">
        <v>22</v>
      </c>
      <c r="C26" s="32">
        <v>22</v>
      </c>
      <c r="D26" s="32" t="s">
        <v>874</v>
      </c>
      <c r="E26" s="18">
        <v>1</v>
      </c>
      <c r="F26" s="18">
        <v>0</v>
      </c>
      <c r="G26" s="14" t="s">
        <v>5</v>
      </c>
      <c r="H26" s="4" t="s">
        <v>102</v>
      </c>
      <c r="I26" s="4" t="s">
        <v>103</v>
      </c>
      <c r="J26" s="9" t="s">
        <v>877</v>
      </c>
    </row>
    <row r="27" spans="1:10" ht="13.5">
      <c r="A27" s="46">
        <v>142</v>
      </c>
      <c r="B27" s="33">
        <v>23</v>
      </c>
      <c r="C27" s="32" t="s">
        <v>874</v>
      </c>
      <c r="D27" s="32">
        <v>1</v>
      </c>
      <c r="E27" s="18">
        <v>0</v>
      </c>
      <c r="F27" s="18">
        <v>1</v>
      </c>
      <c r="G27" s="14" t="s">
        <v>6</v>
      </c>
      <c r="H27" s="4" t="s">
        <v>187</v>
      </c>
      <c r="I27" s="4" t="s">
        <v>66</v>
      </c>
      <c r="J27" s="9" t="s">
        <v>881</v>
      </c>
    </row>
    <row r="28" spans="1:10" ht="13.5">
      <c r="A28" s="46">
        <v>940</v>
      </c>
      <c r="B28" s="33">
        <v>24</v>
      </c>
      <c r="C28" s="32">
        <v>23</v>
      </c>
      <c r="D28" s="32" t="s">
        <v>874</v>
      </c>
      <c r="E28" s="18">
        <v>1</v>
      </c>
      <c r="F28" s="18">
        <v>0</v>
      </c>
      <c r="G28" s="14" t="s">
        <v>5</v>
      </c>
      <c r="H28" s="4" t="s">
        <v>769</v>
      </c>
      <c r="I28" s="4" t="s">
        <v>83</v>
      </c>
      <c r="J28" s="9" t="s">
        <v>875</v>
      </c>
    </row>
    <row r="29" spans="1:10" ht="13.5">
      <c r="A29" s="46">
        <v>143</v>
      </c>
      <c r="B29" s="33">
        <v>25</v>
      </c>
      <c r="C29" s="32">
        <v>24</v>
      </c>
      <c r="D29" s="32" t="s">
        <v>874</v>
      </c>
      <c r="E29" s="18">
        <v>1</v>
      </c>
      <c r="F29" s="18">
        <v>0</v>
      </c>
      <c r="G29" s="14" t="s">
        <v>5</v>
      </c>
      <c r="H29" s="4" t="s">
        <v>188</v>
      </c>
      <c r="I29" s="4" t="s">
        <v>66</v>
      </c>
      <c r="J29" s="9" t="s">
        <v>878</v>
      </c>
    </row>
    <row r="30" spans="1:10" ht="13.5">
      <c r="A30" s="46">
        <v>340</v>
      </c>
      <c r="B30" s="33">
        <v>26</v>
      </c>
      <c r="C30" s="32">
        <v>25</v>
      </c>
      <c r="D30" s="32" t="s">
        <v>874</v>
      </c>
      <c r="E30" s="18">
        <v>1</v>
      </c>
      <c r="F30" s="18">
        <v>0</v>
      </c>
      <c r="G30" s="14" t="s">
        <v>5</v>
      </c>
      <c r="H30" s="4" t="s">
        <v>760</v>
      </c>
      <c r="I30" s="4" t="s">
        <v>83</v>
      </c>
      <c r="J30" s="9" t="s">
        <v>878</v>
      </c>
    </row>
    <row r="31" spans="1:10" ht="13.5">
      <c r="A31" s="46">
        <v>14</v>
      </c>
      <c r="B31" s="33">
        <v>27</v>
      </c>
      <c r="C31" s="32">
        <v>26</v>
      </c>
      <c r="D31" s="32" t="s">
        <v>874</v>
      </c>
      <c r="E31" s="18">
        <v>1</v>
      </c>
      <c r="F31" s="18">
        <v>0</v>
      </c>
      <c r="G31" s="14" t="s">
        <v>5</v>
      </c>
      <c r="H31" s="4" t="s">
        <v>59</v>
      </c>
      <c r="I31" s="4" t="s">
        <v>60</v>
      </c>
      <c r="J31" s="9" t="s">
        <v>875</v>
      </c>
    </row>
    <row r="32" spans="1:10" ht="13.5">
      <c r="A32" s="46">
        <v>161</v>
      </c>
      <c r="B32" s="33">
        <v>28</v>
      </c>
      <c r="C32" s="32">
        <v>27</v>
      </c>
      <c r="D32" s="32" t="s">
        <v>874</v>
      </c>
      <c r="E32" s="18">
        <v>1</v>
      </c>
      <c r="F32" s="18">
        <v>0</v>
      </c>
      <c r="G32" s="14" t="s">
        <v>5</v>
      </c>
      <c r="H32" s="4" t="s">
        <v>209</v>
      </c>
      <c r="I32" s="4" t="s">
        <v>66</v>
      </c>
      <c r="J32" s="9" t="s">
        <v>875</v>
      </c>
    </row>
    <row r="33" spans="1:10" ht="13.5">
      <c r="A33" s="46">
        <v>73</v>
      </c>
      <c r="B33" s="33">
        <v>29</v>
      </c>
      <c r="C33" s="32">
        <v>28</v>
      </c>
      <c r="D33" s="32" t="s">
        <v>874</v>
      </c>
      <c r="E33" s="18">
        <v>1</v>
      </c>
      <c r="F33" s="18">
        <v>0</v>
      </c>
      <c r="G33" s="14" t="s">
        <v>5</v>
      </c>
      <c r="H33" s="4" t="s">
        <v>129</v>
      </c>
      <c r="I33" s="4" t="s">
        <v>130</v>
      </c>
      <c r="J33" s="9" t="s">
        <v>880</v>
      </c>
    </row>
    <row r="34" spans="1:10" ht="13.5">
      <c r="A34" s="46">
        <v>53</v>
      </c>
      <c r="B34" s="33">
        <v>30</v>
      </c>
      <c r="C34" s="32" t="s">
        <v>874</v>
      </c>
      <c r="D34" s="32">
        <v>2</v>
      </c>
      <c r="E34" s="18">
        <v>0</v>
      </c>
      <c r="F34" s="18">
        <v>1</v>
      </c>
      <c r="G34" s="14" t="s">
        <v>6</v>
      </c>
      <c r="H34" s="4" t="s">
        <v>114</v>
      </c>
      <c r="I34" s="4" t="s">
        <v>74</v>
      </c>
      <c r="J34" s="9" t="s">
        <v>882</v>
      </c>
    </row>
    <row r="35" spans="1:10" ht="13.5">
      <c r="A35" s="46">
        <v>221</v>
      </c>
      <c r="B35" s="33">
        <v>31</v>
      </c>
      <c r="C35" s="32">
        <v>29</v>
      </c>
      <c r="D35" s="32" t="s">
        <v>874</v>
      </c>
      <c r="E35" s="18">
        <v>1</v>
      </c>
      <c r="F35" s="18">
        <v>0</v>
      </c>
      <c r="G35" s="14" t="s">
        <v>5</v>
      </c>
      <c r="H35" s="4" t="s">
        <v>260</v>
      </c>
      <c r="I35" s="4" t="s">
        <v>45</v>
      </c>
      <c r="J35" s="9" t="s">
        <v>877</v>
      </c>
    </row>
    <row r="36" spans="1:10" ht="13.5">
      <c r="A36" s="46">
        <v>163</v>
      </c>
      <c r="B36" s="33">
        <v>32</v>
      </c>
      <c r="C36" s="32">
        <v>30</v>
      </c>
      <c r="D36" s="32" t="s">
        <v>874</v>
      </c>
      <c r="E36" s="18">
        <v>1</v>
      </c>
      <c r="F36" s="18">
        <v>0</v>
      </c>
      <c r="G36" s="14" t="s">
        <v>5</v>
      </c>
      <c r="H36" s="4" t="s">
        <v>211</v>
      </c>
      <c r="I36" s="4" t="s">
        <v>105</v>
      </c>
      <c r="J36" s="9" t="s">
        <v>883</v>
      </c>
    </row>
    <row r="37" spans="1:10" ht="13.5">
      <c r="A37" s="46">
        <v>220</v>
      </c>
      <c r="B37" s="33">
        <v>33</v>
      </c>
      <c r="C37" s="32">
        <v>31</v>
      </c>
      <c r="D37" s="32" t="s">
        <v>874</v>
      </c>
      <c r="E37" s="18">
        <v>1</v>
      </c>
      <c r="F37" s="18">
        <v>0</v>
      </c>
      <c r="G37" s="14" t="s">
        <v>5</v>
      </c>
      <c r="H37" s="4" t="s">
        <v>259</v>
      </c>
      <c r="I37" s="4" t="s">
        <v>66</v>
      </c>
      <c r="J37" s="9" t="s">
        <v>878</v>
      </c>
    </row>
    <row r="38" spans="1:10" ht="13.5">
      <c r="A38" s="46">
        <v>6</v>
      </c>
      <c r="B38" s="33">
        <v>34</v>
      </c>
      <c r="C38" s="32">
        <v>32</v>
      </c>
      <c r="D38" s="32" t="s">
        <v>874</v>
      </c>
      <c r="E38" s="18">
        <v>1</v>
      </c>
      <c r="F38" s="18">
        <v>0</v>
      </c>
      <c r="G38" s="14" t="s">
        <v>5</v>
      </c>
      <c r="H38" s="4" t="s">
        <v>49</v>
      </c>
      <c r="I38" s="4" t="s">
        <v>50</v>
      </c>
      <c r="J38" s="9" t="s">
        <v>883</v>
      </c>
    </row>
    <row r="39" spans="1:10" ht="13.5">
      <c r="A39" s="46">
        <v>106</v>
      </c>
      <c r="B39" s="33">
        <v>35</v>
      </c>
      <c r="C39" s="32">
        <v>33</v>
      </c>
      <c r="D39" s="32" t="s">
        <v>874</v>
      </c>
      <c r="E39" s="18">
        <v>1</v>
      </c>
      <c r="F39" s="18">
        <v>0</v>
      </c>
      <c r="G39" s="14" t="s">
        <v>5</v>
      </c>
      <c r="H39" s="4" t="s">
        <v>153</v>
      </c>
      <c r="I39" s="4" t="s">
        <v>151</v>
      </c>
      <c r="J39" s="9" t="s">
        <v>877</v>
      </c>
    </row>
    <row r="40" spans="1:10" ht="13.5">
      <c r="A40" s="46">
        <v>125</v>
      </c>
      <c r="B40" s="33">
        <v>36</v>
      </c>
      <c r="C40" s="32">
        <v>34</v>
      </c>
      <c r="D40" s="32" t="s">
        <v>874</v>
      </c>
      <c r="E40" s="18">
        <v>1</v>
      </c>
      <c r="F40" s="18">
        <v>0</v>
      </c>
      <c r="G40" s="14" t="s">
        <v>5</v>
      </c>
      <c r="H40" s="4" t="s">
        <v>170</v>
      </c>
      <c r="I40" s="4" t="s">
        <v>171</v>
      </c>
      <c r="J40" s="9" t="s">
        <v>877</v>
      </c>
    </row>
    <row r="41" spans="1:10" ht="13.5">
      <c r="A41" s="46">
        <v>946</v>
      </c>
      <c r="B41" s="33">
        <v>37</v>
      </c>
      <c r="C41" s="32">
        <v>35</v>
      </c>
      <c r="D41" s="32" t="s">
        <v>874</v>
      </c>
      <c r="E41" s="18">
        <v>1</v>
      </c>
      <c r="F41" s="18">
        <v>0</v>
      </c>
      <c r="G41" s="14" t="s">
        <v>5</v>
      </c>
      <c r="H41" s="4" t="s">
        <v>784</v>
      </c>
      <c r="I41" s="4" t="s">
        <v>50</v>
      </c>
      <c r="J41" s="9" t="s">
        <v>875</v>
      </c>
    </row>
    <row r="42" spans="1:10" ht="13.5">
      <c r="A42" s="46">
        <v>45</v>
      </c>
      <c r="B42" s="33">
        <v>38</v>
      </c>
      <c r="C42" s="32">
        <v>36</v>
      </c>
      <c r="D42" s="32" t="s">
        <v>874</v>
      </c>
      <c r="E42" s="18">
        <v>1</v>
      </c>
      <c r="F42" s="18">
        <v>0</v>
      </c>
      <c r="G42" s="14" t="s">
        <v>5</v>
      </c>
      <c r="H42" s="4" t="s">
        <v>106</v>
      </c>
      <c r="I42" s="4" t="s">
        <v>107</v>
      </c>
      <c r="J42" s="9" t="s">
        <v>875</v>
      </c>
    </row>
    <row r="43" spans="1:10" ht="13.5">
      <c r="A43" s="46">
        <v>38</v>
      </c>
      <c r="B43" s="33">
        <v>39</v>
      </c>
      <c r="C43" s="32">
        <v>37</v>
      </c>
      <c r="D43" s="32" t="s">
        <v>874</v>
      </c>
      <c r="E43" s="18">
        <v>1</v>
      </c>
      <c r="F43" s="18">
        <v>0</v>
      </c>
      <c r="G43" s="14" t="s">
        <v>5</v>
      </c>
      <c r="H43" s="4" t="s">
        <v>95</v>
      </c>
      <c r="I43" s="4" t="s">
        <v>92</v>
      </c>
      <c r="J43" s="9" t="s">
        <v>876</v>
      </c>
    </row>
    <row r="44" spans="1:10" ht="13.5">
      <c r="A44" s="46">
        <v>31</v>
      </c>
      <c r="B44" s="33">
        <v>40</v>
      </c>
      <c r="C44" s="32">
        <v>38</v>
      </c>
      <c r="D44" s="32" t="s">
        <v>874</v>
      </c>
      <c r="E44" s="18">
        <v>1</v>
      </c>
      <c r="F44" s="18">
        <v>0</v>
      </c>
      <c r="G44" s="14" t="s">
        <v>5</v>
      </c>
      <c r="H44" s="4" t="s">
        <v>85</v>
      </c>
      <c r="I44" s="4" t="s">
        <v>86</v>
      </c>
      <c r="J44" s="9" t="s">
        <v>876</v>
      </c>
    </row>
    <row r="45" spans="1:10" ht="13.5">
      <c r="A45" s="46">
        <v>86</v>
      </c>
      <c r="B45" s="33">
        <v>41</v>
      </c>
      <c r="C45" s="32">
        <v>39</v>
      </c>
      <c r="D45" s="32" t="s">
        <v>874</v>
      </c>
      <c r="E45" s="18">
        <v>1</v>
      </c>
      <c r="F45" s="18">
        <v>0</v>
      </c>
      <c r="G45" s="14" t="s">
        <v>5</v>
      </c>
      <c r="H45" s="4" t="s">
        <v>143</v>
      </c>
      <c r="I45" s="4" t="s">
        <v>56</v>
      </c>
      <c r="J45" s="9" t="s">
        <v>878</v>
      </c>
    </row>
    <row r="46" spans="1:10" ht="13.5">
      <c r="A46" s="46">
        <v>921</v>
      </c>
      <c r="B46" s="33">
        <v>42</v>
      </c>
      <c r="C46" s="32" t="s">
        <v>874</v>
      </c>
      <c r="D46" s="32">
        <v>3</v>
      </c>
      <c r="E46" s="18">
        <v>0</v>
      </c>
      <c r="F46" s="18">
        <v>1</v>
      </c>
      <c r="G46" s="14" t="s">
        <v>6</v>
      </c>
      <c r="H46" s="4" t="s">
        <v>838</v>
      </c>
      <c r="I46" s="4" t="s">
        <v>836</v>
      </c>
      <c r="J46" s="9" t="s">
        <v>881</v>
      </c>
    </row>
    <row r="47" spans="1:10" ht="13.5">
      <c r="A47" s="46">
        <v>919</v>
      </c>
      <c r="B47" s="33">
        <v>43</v>
      </c>
      <c r="C47" s="32">
        <v>40</v>
      </c>
      <c r="D47" s="32" t="s">
        <v>874</v>
      </c>
      <c r="E47" s="18">
        <v>1</v>
      </c>
      <c r="F47" s="18">
        <v>0</v>
      </c>
      <c r="G47" s="14" t="s">
        <v>5</v>
      </c>
      <c r="H47" s="4" t="s">
        <v>821</v>
      </c>
      <c r="I47" s="4" t="s">
        <v>822</v>
      </c>
      <c r="J47" s="9" t="s">
        <v>877</v>
      </c>
    </row>
    <row r="48" spans="1:10" ht="13.5">
      <c r="A48" s="46">
        <v>23</v>
      </c>
      <c r="B48" s="33">
        <v>44</v>
      </c>
      <c r="C48" s="32">
        <v>41</v>
      </c>
      <c r="D48" s="32" t="s">
        <v>874</v>
      </c>
      <c r="E48" s="18">
        <v>1</v>
      </c>
      <c r="F48" s="18">
        <v>0</v>
      </c>
      <c r="G48" s="14" t="s">
        <v>5</v>
      </c>
      <c r="H48" s="4" t="s">
        <v>75</v>
      </c>
      <c r="I48" s="4" t="s">
        <v>76</v>
      </c>
      <c r="J48" s="9" t="s">
        <v>878</v>
      </c>
    </row>
    <row r="49" spans="1:10" ht="13.5">
      <c r="A49" s="46">
        <v>909</v>
      </c>
      <c r="B49" s="33">
        <v>45</v>
      </c>
      <c r="C49" s="32" t="s">
        <v>874</v>
      </c>
      <c r="D49" s="32">
        <v>4</v>
      </c>
      <c r="E49" s="18">
        <v>0</v>
      </c>
      <c r="F49" s="18">
        <v>1</v>
      </c>
      <c r="G49" s="14" t="s">
        <v>6</v>
      </c>
      <c r="H49" s="4" t="s">
        <v>850</v>
      </c>
      <c r="I49" s="4" t="s">
        <v>851</v>
      </c>
      <c r="J49" s="9" t="s">
        <v>881</v>
      </c>
    </row>
    <row r="50" spans="1:10" ht="13.5">
      <c r="A50" s="46">
        <v>96</v>
      </c>
      <c r="B50" s="33">
        <v>46</v>
      </c>
      <c r="C50" s="32">
        <v>42</v>
      </c>
      <c r="D50" s="32" t="s">
        <v>874</v>
      </c>
      <c r="E50" s="18">
        <v>1</v>
      </c>
      <c r="F50" s="18">
        <v>0</v>
      </c>
      <c r="G50" s="14" t="s">
        <v>5</v>
      </c>
      <c r="H50" s="4" t="s">
        <v>150</v>
      </c>
      <c r="I50" s="4" t="s">
        <v>151</v>
      </c>
      <c r="J50" s="9" t="s">
        <v>877</v>
      </c>
    </row>
    <row r="51" spans="1:10" ht="13.5">
      <c r="A51" s="46">
        <v>227</v>
      </c>
      <c r="B51" s="33">
        <v>47</v>
      </c>
      <c r="C51" s="32">
        <v>43</v>
      </c>
      <c r="D51" s="32" t="s">
        <v>874</v>
      </c>
      <c r="E51" s="18">
        <v>1</v>
      </c>
      <c r="F51" s="18">
        <v>0</v>
      </c>
      <c r="G51" s="14" t="s">
        <v>5</v>
      </c>
      <c r="H51" s="4" t="s">
        <v>264</v>
      </c>
      <c r="I51" s="4" t="s">
        <v>45</v>
      </c>
      <c r="J51" s="9" t="s">
        <v>877</v>
      </c>
    </row>
    <row r="52" spans="1:10" ht="13.5">
      <c r="A52" s="46">
        <v>325</v>
      </c>
      <c r="B52" s="33">
        <v>48</v>
      </c>
      <c r="C52" s="32" t="s">
        <v>874</v>
      </c>
      <c r="D52" s="32">
        <v>5</v>
      </c>
      <c r="E52" s="18">
        <v>0</v>
      </c>
      <c r="F52" s="18">
        <v>1</v>
      </c>
      <c r="G52" s="14" t="s">
        <v>6</v>
      </c>
      <c r="H52" s="4" t="s">
        <v>811</v>
      </c>
      <c r="I52" s="4" t="s">
        <v>810</v>
      </c>
      <c r="J52" s="9" t="s">
        <v>882</v>
      </c>
    </row>
    <row r="53" spans="1:10" ht="13.5">
      <c r="A53" s="46">
        <v>155</v>
      </c>
      <c r="B53" s="33">
        <v>49</v>
      </c>
      <c r="C53" s="32">
        <v>44</v>
      </c>
      <c r="D53" s="32" t="s">
        <v>874</v>
      </c>
      <c r="E53" s="18">
        <v>1</v>
      </c>
      <c r="F53" s="18">
        <v>0</v>
      </c>
      <c r="G53" s="14" t="s">
        <v>5</v>
      </c>
      <c r="H53" s="4" t="s">
        <v>202</v>
      </c>
      <c r="I53" s="4" t="s">
        <v>130</v>
      </c>
      <c r="J53" s="9" t="s">
        <v>884</v>
      </c>
    </row>
    <row r="54" spans="1:10" ht="13.5">
      <c r="A54" s="46">
        <v>321</v>
      </c>
      <c r="B54" s="33">
        <v>50</v>
      </c>
      <c r="C54" s="32">
        <v>45</v>
      </c>
      <c r="D54" s="32" t="s">
        <v>874</v>
      </c>
      <c r="E54" s="18">
        <v>1</v>
      </c>
      <c r="F54" s="18">
        <v>0</v>
      </c>
      <c r="G54" s="14" t="s">
        <v>5</v>
      </c>
      <c r="H54" s="4" t="s">
        <v>320</v>
      </c>
      <c r="I54" s="4" t="s">
        <v>46</v>
      </c>
      <c r="J54" s="9" t="s">
        <v>34</v>
      </c>
    </row>
    <row r="55" spans="1:10" ht="13.5">
      <c r="A55" s="46">
        <v>302</v>
      </c>
      <c r="B55" s="33">
        <v>51</v>
      </c>
      <c r="C55" s="32" t="s">
        <v>874</v>
      </c>
      <c r="D55" s="32">
        <v>6</v>
      </c>
      <c r="E55" s="18">
        <v>0</v>
      </c>
      <c r="F55" s="18">
        <v>1</v>
      </c>
      <c r="G55" s="14" t="s">
        <v>6</v>
      </c>
      <c r="H55" s="4" t="s">
        <v>650</v>
      </c>
      <c r="I55" s="4" t="s">
        <v>130</v>
      </c>
      <c r="J55" s="9" t="s">
        <v>885</v>
      </c>
    </row>
    <row r="56" spans="1:10" ht="13.5">
      <c r="A56" s="46">
        <v>308</v>
      </c>
      <c r="B56" s="33">
        <v>52</v>
      </c>
      <c r="C56" s="32">
        <v>46</v>
      </c>
      <c r="D56" s="32" t="s">
        <v>874</v>
      </c>
      <c r="E56" s="18">
        <v>1</v>
      </c>
      <c r="F56" s="18">
        <v>0</v>
      </c>
      <c r="G56" s="14" t="s">
        <v>5</v>
      </c>
      <c r="H56" s="4" t="s">
        <v>848</v>
      </c>
      <c r="I56" s="4">
        <v>0</v>
      </c>
      <c r="J56" s="9" t="s">
        <v>878</v>
      </c>
    </row>
    <row r="57" spans="1:10" ht="13.5">
      <c r="A57" s="46">
        <v>330</v>
      </c>
      <c r="B57" s="33">
        <v>53</v>
      </c>
      <c r="C57" s="32">
        <v>47</v>
      </c>
      <c r="D57" s="32" t="s">
        <v>874</v>
      </c>
      <c r="E57" s="18">
        <v>1</v>
      </c>
      <c r="F57" s="18">
        <v>0</v>
      </c>
      <c r="G57" s="14" t="s">
        <v>5</v>
      </c>
      <c r="H57" s="4" t="s">
        <v>805</v>
      </c>
      <c r="I57" s="4" t="s">
        <v>706</v>
      </c>
      <c r="J57" s="9" t="s">
        <v>886</v>
      </c>
    </row>
    <row r="58" spans="1:10" ht="13.5">
      <c r="A58" s="46">
        <v>915</v>
      </c>
      <c r="B58" s="33">
        <v>54</v>
      </c>
      <c r="C58" s="32">
        <v>48</v>
      </c>
      <c r="D58" s="32" t="s">
        <v>874</v>
      </c>
      <c r="E58" s="18">
        <v>1</v>
      </c>
      <c r="F58" s="18">
        <v>0</v>
      </c>
      <c r="G58" s="14" t="s">
        <v>5</v>
      </c>
      <c r="H58" s="4" t="s">
        <v>857</v>
      </c>
      <c r="I58" s="4">
        <v>0</v>
      </c>
      <c r="J58" s="9" t="s">
        <v>878</v>
      </c>
    </row>
    <row r="59" spans="1:10" ht="13.5">
      <c r="A59" s="46">
        <v>216</v>
      </c>
      <c r="B59" s="33">
        <v>55</v>
      </c>
      <c r="C59" s="32">
        <v>49</v>
      </c>
      <c r="D59" s="32" t="s">
        <v>874</v>
      </c>
      <c r="E59" s="18">
        <v>1</v>
      </c>
      <c r="F59" s="18">
        <v>0</v>
      </c>
      <c r="G59" s="14" t="s">
        <v>5</v>
      </c>
      <c r="H59" s="4" t="s">
        <v>256</v>
      </c>
      <c r="I59" s="4" t="s">
        <v>151</v>
      </c>
      <c r="J59" s="9" t="s">
        <v>878</v>
      </c>
    </row>
    <row r="60" spans="1:10" ht="13.5">
      <c r="A60" s="46">
        <v>213</v>
      </c>
      <c r="B60" s="33">
        <v>56</v>
      </c>
      <c r="C60" s="32">
        <v>50</v>
      </c>
      <c r="D60" s="32" t="s">
        <v>874</v>
      </c>
      <c r="E60" s="18">
        <v>1</v>
      </c>
      <c r="F60" s="18">
        <v>0</v>
      </c>
      <c r="G60" s="14" t="s">
        <v>5</v>
      </c>
      <c r="H60" s="4" t="s">
        <v>253</v>
      </c>
      <c r="I60" s="4" t="s">
        <v>254</v>
      </c>
      <c r="J60" s="9" t="s">
        <v>878</v>
      </c>
    </row>
    <row r="61" spans="1:10" ht="13.5">
      <c r="A61" s="46">
        <v>41</v>
      </c>
      <c r="B61" s="33">
        <v>57</v>
      </c>
      <c r="C61" s="32">
        <v>51</v>
      </c>
      <c r="D61" s="32" t="s">
        <v>874</v>
      </c>
      <c r="E61" s="18">
        <v>1</v>
      </c>
      <c r="F61" s="18">
        <v>0</v>
      </c>
      <c r="G61" s="14" t="s">
        <v>5</v>
      </c>
      <c r="H61" s="4" t="s">
        <v>98</v>
      </c>
      <c r="I61" s="4" t="s">
        <v>99</v>
      </c>
      <c r="J61" s="9" t="s">
        <v>880</v>
      </c>
    </row>
    <row r="62" spans="1:10" ht="13.5">
      <c r="A62" s="46">
        <v>942</v>
      </c>
      <c r="B62" s="33">
        <v>58</v>
      </c>
      <c r="C62" s="32">
        <v>52</v>
      </c>
      <c r="D62" s="32" t="s">
        <v>874</v>
      </c>
      <c r="E62" s="18">
        <v>1</v>
      </c>
      <c r="F62" s="18">
        <v>0</v>
      </c>
      <c r="G62" s="14" t="s">
        <v>5</v>
      </c>
      <c r="H62" s="4" t="s">
        <v>778</v>
      </c>
      <c r="I62" s="4" t="s">
        <v>779</v>
      </c>
      <c r="J62" s="9" t="s">
        <v>877</v>
      </c>
    </row>
    <row r="63" spans="1:10" ht="13.5">
      <c r="A63" s="46">
        <v>283</v>
      </c>
      <c r="B63" s="33">
        <v>59</v>
      </c>
      <c r="C63" s="32">
        <v>53</v>
      </c>
      <c r="D63" s="32" t="s">
        <v>874</v>
      </c>
      <c r="E63" s="18">
        <v>1</v>
      </c>
      <c r="F63" s="18">
        <v>0</v>
      </c>
      <c r="G63" s="14" t="s">
        <v>5</v>
      </c>
      <c r="H63" s="4" t="s">
        <v>309</v>
      </c>
      <c r="I63" s="4" t="s">
        <v>66</v>
      </c>
      <c r="J63" s="9" t="s">
        <v>877</v>
      </c>
    </row>
    <row r="64" spans="1:10" ht="13.5">
      <c r="A64" s="46">
        <v>233</v>
      </c>
      <c r="B64" s="33">
        <v>60</v>
      </c>
      <c r="C64" s="32">
        <v>54</v>
      </c>
      <c r="D64" s="32" t="s">
        <v>874</v>
      </c>
      <c r="E64" s="18">
        <v>1</v>
      </c>
      <c r="F64" s="18">
        <v>0</v>
      </c>
      <c r="G64" s="14" t="s">
        <v>5</v>
      </c>
      <c r="H64" s="4" t="s">
        <v>270</v>
      </c>
      <c r="I64" s="4" t="s">
        <v>45</v>
      </c>
      <c r="J64" s="9" t="s">
        <v>875</v>
      </c>
    </row>
    <row r="65" spans="1:10" ht="13.5">
      <c r="A65" s="46">
        <v>152</v>
      </c>
      <c r="B65" s="33">
        <v>61</v>
      </c>
      <c r="C65" s="32">
        <v>55</v>
      </c>
      <c r="D65" s="32" t="s">
        <v>874</v>
      </c>
      <c r="E65" s="18">
        <v>1</v>
      </c>
      <c r="F65" s="18">
        <v>0</v>
      </c>
      <c r="G65" s="14" t="s">
        <v>5</v>
      </c>
      <c r="H65" s="4" t="s">
        <v>199</v>
      </c>
      <c r="I65" s="4" t="s">
        <v>81</v>
      </c>
      <c r="J65" s="9" t="s">
        <v>877</v>
      </c>
    </row>
    <row r="66" spans="1:10" ht="13.5">
      <c r="A66" s="46">
        <v>948</v>
      </c>
      <c r="B66" s="33">
        <v>62</v>
      </c>
      <c r="C66" s="32">
        <v>56</v>
      </c>
      <c r="D66" s="32" t="s">
        <v>874</v>
      </c>
      <c r="E66" s="18">
        <v>1</v>
      </c>
      <c r="F66" s="18">
        <v>0</v>
      </c>
      <c r="G66" s="14" t="s">
        <v>5</v>
      </c>
      <c r="H66" s="4" t="s">
        <v>780</v>
      </c>
      <c r="I66" s="4" t="s">
        <v>83</v>
      </c>
      <c r="J66" s="9" t="s">
        <v>875</v>
      </c>
    </row>
    <row r="67" spans="1:10" ht="13.5">
      <c r="A67" s="46">
        <v>18</v>
      </c>
      <c r="B67" s="33">
        <v>63</v>
      </c>
      <c r="C67" s="32">
        <v>57</v>
      </c>
      <c r="D67" s="32" t="s">
        <v>874</v>
      </c>
      <c r="E67" s="18">
        <v>1</v>
      </c>
      <c r="F67" s="18">
        <v>0</v>
      </c>
      <c r="G67" s="14" t="s">
        <v>5</v>
      </c>
      <c r="H67" s="4" t="s">
        <v>67</v>
      </c>
      <c r="I67" s="4" t="s">
        <v>50</v>
      </c>
      <c r="J67" s="9" t="s">
        <v>875</v>
      </c>
    </row>
    <row r="68" spans="1:10" ht="13.5">
      <c r="A68" s="46">
        <v>287</v>
      </c>
      <c r="B68" s="33">
        <v>64</v>
      </c>
      <c r="C68" s="32">
        <v>58</v>
      </c>
      <c r="D68" s="32" t="s">
        <v>874</v>
      </c>
      <c r="E68" s="18">
        <v>1</v>
      </c>
      <c r="F68" s="18">
        <v>0</v>
      </c>
      <c r="G68" s="14" t="s">
        <v>5</v>
      </c>
      <c r="H68" s="4" t="s">
        <v>313</v>
      </c>
      <c r="I68" s="4" t="s">
        <v>66</v>
      </c>
      <c r="J68" s="9" t="s">
        <v>880</v>
      </c>
    </row>
    <row r="69" spans="1:10" ht="13.5">
      <c r="A69" s="46">
        <v>273</v>
      </c>
      <c r="B69" s="33">
        <v>65</v>
      </c>
      <c r="C69" s="32">
        <v>59</v>
      </c>
      <c r="D69" s="32" t="s">
        <v>874</v>
      </c>
      <c r="E69" s="18">
        <v>1</v>
      </c>
      <c r="F69" s="18">
        <v>0</v>
      </c>
      <c r="G69" s="14" t="s">
        <v>5</v>
      </c>
      <c r="H69" s="4" t="s">
        <v>301</v>
      </c>
      <c r="I69" s="4" t="s">
        <v>66</v>
      </c>
      <c r="J69" s="9" t="s">
        <v>886</v>
      </c>
    </row>
    <row r="70" spans="1:10" ht="13.5">
      <c r="A70" s="46">
        <v>950</v>
      </c>
      <c r="B70" s="33">
        <v>66</v>
      </c>
      <c r="C70" s="32">
        <v>60</v>
      </c>
      <c r="D70" s="32" t="s">
        <v>874</v>
      </c>
      <c r="E70" s="18">
        <v>1</v>
      </c>
      <c r="F70" s="18">
        <v>0</v>
      </c>
      <c r="G70" s="14" t="s">
        <v>5</v>
      </c>
      <c r="H70" s="4" t="s">
        <v>873</v>
      </c>
      <c r="I70" s="4">
        <v>0</v>
      </c>
      <c r="J70" s="9" t="s">
        <v>875</v>
      </c>
    </row>
    <row r="71" spans="1:10" ht="13.5">
      <c r="A71" s="46">
        <v>122</v>
      </c>
      <c r="B71" s="33">
        <v>67</v>
      </c>
      <c r="C71" s="32">
        <v>61</v>
      </c>
      <c r="D71" s="32" t="s">
        <v>874</v>
      </c>
      <c r="E71" s="18">
        <v>1</v>
      </c>
      <c r="F71" s="18">
        <v>0</v>
      </c>
      <c r="G71" s="14" t="s">
        <v>5</v>
      </c>
      <c r="H71" s="4" t="s">
        <v>166</v>
      </c>
      <c r="I71" s="4" t="s">
        <v>60</v>
      </c>
      <c r="J71" s="9" t="s">
        <v>883</v>
      </c>
    </row>
    <row r="72" spans="1:10" ht="13.5">
      <c r="A72" s="46">
        <v>255</v>
      </c>
      <c r="B72" s="33">
        <v>68</v>
      </c>
      <c r="C72" s="32">
        <v>62</v>
      </c>
      <c r="D72" s="32" t="s">
        <v>874</v>
      </c>
      <c r="E72" s="18">
        <v>1</v>
      </c>
      <c r="F72" s="18">
        <v>0</v>
      </c>
      <c r="G72" s="14" t="s">
        <v>5</v>
      </c>
      <c r="H72" s="4" t="s">
        <v>285</v>
      </c>
      <c r="I72" s="4" t="s">
        <v>281</v>
      </c>
      <c r="J72" s="9" t="s">
        <v>876</v>
      </c>
    </row>
    <row r="73" spans="1:10" ht="13.5">
      <c r="A73" s="46">
        <v>259</v>
      </c>
      <c r="B73" s="33">
        <v>69</v>
      </c>
      <c r="C73" s="32">
        <v>63</v>
      </c>
      <c r="D73" s="32" t="s">
        <v>874</v>
      </c>
      <c r="E73" s="18">
        <v>1</v>
      </c>
      <c r="F73" s="18">
        <v>0</v>
      </c>
      <c r="G73" s="14" t="s">
        <v>5</v>
      </c>
      <c r="H73" s="4" t="s">
        <v>289</v>
      </c>
      <c r="I73" s="4" t="s">
        <v>281</v>
      </c>
      <c r="J73" s="9" t="s">
        <v>876</v>
      </c>
    </row>
    <row r="74" spans="1:10" ht="13.5">
      <c r="A74" s="46">
        <v>222</v>
      </c>
      <c r="B74" s="33">
        <v>70</v>
      </c>
      <c r="C74" s="32">
        <v>64</v>
      </c>
      <c r="D74" s="32" t="s">
        <v>874</v>
      </c>
      <c r="E74" s="18">
        <v>1</v>
      </c>
      <c r="F74" s="18">
        <v>0</v>
      </c>
      <c r="G74" s="14" t="s">
        <v>5</v>
      </c>
      <c r="H74" s="4" t="s">
        <v>261</v>
      </c>
      <c r="I74" s="4" t="s">
        <v>45</v>
      </c>
      <c r="J74" s="9" t="s">
        <v>877</v>
      </c>
    </row>
    <row r="75" spans="1:10" ht="13.5">
      <c r="A75" s="46">
        <v>335</v>
      </c>
      <c r="B75" s="33">
        <v>71</v>
      </c>
      <c r="C75" s="32">
        <v>65</v>
      </c>
      <c r="D75" s="32" t="s">
        <v>874</v>
      </c>
      <c r="E75" s="18">
        <v>1</v>
      </c>
      <c r="F75" s="18">
        <v>0</v>
      </c>
      <c r="G75" s="14" t="s">
        <v>5</v>
      </c>
      <c r="H75" s="4" t="s">
        <v>759</v>
      </c>
      <c r="I75" s="4" t="s">
        <v>734</v>
      </c>
      <c r="J75" s="9" t="s">
        <v>880</v>
      </c>
    </row>
    <row r="76" spans="1:10" ht="13.5">
      <c r="A76" s="46">
        <v>164</v>
      </c>
      <c r="B76" s="33">
        <v>72</v>
      </c>
      <c r="C76" s="32" t="s">
        <v>874</v>
      </c>
      <c r="D76" s="32">
        <v>7</v>
      </c>
      <c r="E76" s="18">
        <v>0</v>
      </c>
      <c r="F76" s="18">
        <v>1</v>
      </c>
      <c r="G76" s="14" t="s">
        <v>6</v>
      </c>
      <c r="H76" s="4" t="s">
        <v>212</v>
      </c>
      <c r="I76" s="4" t="s">
        <v>213</v>
      </c>
      <c r="J76" s="9" t="s">
        <v>881</v>
      </c>
    </row>
    <row r="77" spans="1:10" ht="13.5">
      <c r="A77" s="46">
        <v>231</v>
      </c>
      <c r="B77" s="33">
        <v>73</v>
      </c>
      <c r="C77" s="32">
        <v>66</v>
      </c>
      <c r="D77" s="32" t="s">
        <v>874</v>
      </c>
      <c r="E77" s="18">
        <v>1</v>
      </c>
      <c r="F77" s="18">
        <v>0</v>
      </c>
      <c r="G77" s="14" t="s">
        <v>5</v>
      </c>
      <c r="H77" s="4" t="s">
        <v>268</v>
      </c>
      <c r="I77" s="4" t="s">
        <v>45</v>
      </c>
      <c r="J77" s="9" t="s">
        <v>877</v>
      </c>
    </row>
    <row r="78" spans="1:10" ht="13.5">
      <c r="A78" s="46">
        <v>81</v>
      </c>
      <c r="B78" s="33">
        <v>74</v>
      </c>
      <c r="C78" s="32" t="s">
        <v>874</v>
      </c>
      <c r="D78" s="32">
        <v>8</v>
      </c>
      <c r="E78" s="18">
        <v>0</v>
      </c>
      <c r="F78" s="18">
        <v>1</v>
      </c>
      <c r="G78" s="14" t="s">
        <v>6</v>
      </c>
      <c r="H78" s="4" t="s">
        <v>138</v>
      </c>
      <c r="I78" s="4" t="s">
        <v>139</v>
      </c>
      <c r="J78" s="9" t="s">
        <v>887</v>
      </c>
    </row>
    <row r="79" spans="1:10" ht="13.5">
      <c r="A79" s="46">
        <v>157</v>
      </c>
      <c r="B79" s="33">
        <v>75</v>
      </c>
      <c r="C79" s="32">
        <v>67</v>
      </c>
      <c r="D79" s="32" t="s">
        <v>874</v>
      </c>
      <c r="E79" s="18">
        <v>1</v>
      </c>
      <c r="F79" s="18">
        <v>0</v>
      </c>
      <c r="G79" s="14" t="s">
        <v>5</v>
      </c>
      <c r="H79" s="4" t="s">
        <v>204</v>
      </c>
      <c r="I79" s="4" t="s">
        <v>205</v>
      </c>
      <c r="J79" s="9" t="s">
        <v>883</v>
      </c>
    </row>
    <row r="80" spans="1:10" ht="13.5">
      <c r="A80" s="46">
        <v>315</v>
      </c>
      <c r="B80" s="33">
        <v>76</v>
      </c>
      <c r="C80" s="32">
        <v>68</v>
      </c>
      <c r="D80" s="32" t="s">
        <v>874</v>
      </c>
      <c r="E80" s="18">
        <v>1</v>
      </c>
      <c r="F80" s="18">
        <v>0</v>
      </c>
      <c r="G80" s="14" t="s">
        <v>5</v>
      </c>
      <c r="H80" s="4" t="s">
        <v>704</v>
      </c>
      <c r="I80" s="4" t="s">
        <v>50</v>
      </c>
      <c r="J80" s="9" t="s">
        <v>880</v>
      </c>
    </row>
    <row r="81" spans="1:10" ht="13.5">
      <c r="A81" s="46">
        <v>306</v>
      </c>
      <c r="B81" s="33">
        <v>77</v>
      </c>
      <c r="C81" s="32">
        <v>69</v>
      </c>
      <c r="D81" s="32" t="s">
        <v>874</v>
      </c>
      <c r="E81" s="18">
        <v>1</v>
      </c>
      <c r="F81" s="18">
        <v>0</v>
      </c>
      <c r="G81" s="14" t="s">
        <v>5</v>
      </c>
      <c r="H81" s="4" t="s">
        <v>797</v>
      </c>
      <c r="I81" s="4" t="s">
        <v>670</v>
      </c>
      <c r="J81" s="9" t="s">
        <v>875</v>
      </c>
    </row>
    <row r="82" spans="1:10" ht="13.5">
      <c r="A82" s="46">
        <v>121</v>
      </c>
      <c r="B82" s="33">
        <v>78</v>
      </c>
      <c r="C82" s="32">
        <v>70</v>
      </c>
      <c r="D82" s="32" t="s">
        <v>874</v>
      </c>
      <c r="E82" s="18">
        <v>1</v>
      </c>
      <c r="F82" s="18">
        <v>0</v>
      </c>
      <c r="G82" s="14" t="s">
        <v>5</v>
      </c>
      <c r="H82" s="4" t="s">
        <v>165</v>
      </c>
      <c r="I82" s="4" t="s">
        <v>74</v>
      </c>
      <c r="J82" s="9" t="s">
        <v>877</v>
      </c>
    </row>
    <row r="83" spans="1:10" ht="13.5">
      <c r="A83" s="46">
        <v>60</v>
      </c>
      <c r="B83" s="33">
        <v>79</v>
      </c>
      <c r="C83" s="32">
        <v>71</v>
      </c>
      <c r="D83" s="32" t="s">
        <v>874</v>
      </c>
      <c r="E83" s="18">
        <v>1</v>
      </c>
      <c r="F83" s="18">
        <v>0</v>
      </c>
      <c r="G83" s="14" t="s">
        <v>5</v>
      </c>
      <c r="H83" s="4" t="s">
        <v>120</v>
      </c>
      <c r="I83" s="4" t="s">
        <v>76</v>
      </c>
      <c r="J83" s="9" t="s">
        <v>877</v>
      </c>
    </row>
    <row r="84" spans="1:10" ht="13.5">
      <c r="A84" s="46">
        <v>279</v>
      </c>
      <c r="B84" s="33">
        <v>80</v>
      </c>
      <c r="C84" s="32">
        <v>72</v>
      </c>
      <c r="D84" s="32" t="s">
        <v>874</v>
      </c>
      <c r="E84" s="18">
        <v>1</v>
      </c>
      <c r="F84" s="18">
        <v>0</v>
      </c>
      <c r="G84" s="14" t="s">
        <v>5</v>
      </c>
      <c r="H84" s="4" t="s">
        <v>306</v>
      </c>
      <c r="I84" s="4" t="s">
        <v>305</v>
      </c>
      <c r="J84" s="9" t="s">
        <v>880</v>
      </c>
    </row>
    <row r="85" spans="1:10" ht="13.5">
      <c r="A85" s="46">
        <v>24</v>
      </c>
      <c r="B85" s="33">
        <v>81</v>
      </c>
      <c r="C85" s="32">
        <v>73</v>
      </c>
      <c r="D85" s="32" t="s">
        <v>874</v>
      </c>
      <c r="E85" s="18">
        <v>1</v>
      </c>
      <c r="F85" s="18">
        <v>0</v>
      </c>
      <c r="G85" s="14" t="s">
        <v>5</v>
      </c>
      <c r="H85" s="4" t="s">
        <v>77</v>
      </c>
      <c r="I85" s="4" t="s">
        <v>78</v>
      </c>
      <c r="J85" s="9" t="s">
        <v>883</v>
      </c>
    </row>
    <row r="86" spans="1:10" ht="13.5">
      <c r="A86" s="46">
        <v>20</v>
      </c>
      <c r="B86" s="33">
        <v>82</v>
      </c>
      <c r="C86" s="32">
        <v>74</v>
      </c>
      <c r="D86" s="32" t="s">
        <v>874</v>
      </c>
      <c r="E86" s="18">
        <v>1</v>
      </c>
      <c r="F86" s="18">
        <v>0</v>
      </c>
      <c r="G86" s="14" t="s">
        <v>5</v>
      </c>
      <c r="H86" s="4" t="s">
        <v>69</v>
      </c>
      <c r="I86" s="4" t="s">
        <v>70</v>
      </c>
      <c r="J86" s="9" t="s">
        <v>877</v>
      </c>
    </row>
    <row r="87" spans="1:10" ht="13.5">
      <c r="A87" s="46">
        <v>239</v>
      </c>
      <c r="B87" s="33">
        <v>83</v>
      </c>
      <c r="C87" s="32">
        <v>75</v>
      </c>
      <c r="D87" s="32" t="s">
        <v>874</v>
      </c>
      <c r="E87" s="18">
        <v>1</v>
      </c>
      <c r="F87" s="18">
        <v>0</v>
      </c>
      <c r="G87" s="14" t="s">
        <v>5</v>
      </c>
      <c r="H87" s="4" t="s">
        <v>272</v>
      </c>
      <c r="I87" s="4" t="s">
        <v>45</v>
      </c>
      <c r="J87" s="9" t="s">
        <v>878</v>
      </c>
    </row>
    <row r="88" spans="1:10" ht="13.5">
      <c r="A88" s="46">
        <v>912</v>
      </c>
      <c r="B88" s="33">
        <v>84</v>
      </c>
      <c r="C88" s="32">
        <v>76</v>
      </c>
      <c r="D88" s="32" t="s">
        <v>874</v>
      </c>
      <c r="E88" s="18">
        <v>1</v>
      </c>
      <c r="F88" s="18">
        <v>0</v>
      </c>
      <c r="G88" s="14" t="s">
        <v>5</v>
      </c>
      <c r="H88" s="4" t="s">
        <v>859</v>
      </c>
      <c r="I88" s="4">
        <v>0</v>
      </c>
      <c r="J88" s="9" t="s">
        <v>875</v>
      </c>
    </row>
    <row r="89" spans="1:10" ht="13.5">
      <c r="A89" s="46">
        <v>911</v>
      </c>
      <c r="B89" s="33">
        <v>85</v>
      </c>
      <c r="C89" s="32">
        <v>77</v>
      </c>
      <c r="D89" s="32" t="s">
        <v>874</v>
      </c>
      <c r="E89" s="18">
        <v>1</v>
      </c>
      <c r="F89" s="18">
        <v>0</v>
      </c>
      <c r="G89" s="14" t="s">
        <v>5</v>
      </c>
      <c r="H89" s="4" t="s">
        <v>861</v>
      </c>
      <c r="I89" s="4">
        <v>0</v>
      </c>
      <c r="J89" s="9" t="s">
        <v>875</v>
      </c>
    </row>
    <row r="90" spans="1:10" ht="13.5">
      <c r="A90" s="46">
        <v>913</v>
      </c>
      <c r="B90" s="33">
        <v>86</v>
      </c>
      <c r="C90" s="32">
        <v>78</v>
      </c>
      <c r="D90" s="32" t="s">
        <v>874</v>
      </c>
      <c r="E90" s="18">
        <v>1</v>
      </c>
      <c r="F90" s="18">
        <v>0</v>
      </c>
      <c r="G90" s="14" t="s">
        <v>5</v>
      </c>
      <c r="H90" s="4" t="s">
        <v>860</v>
      </c>
      <c r="I90" s="4">
        <v>0</v>
      </c>
      <c r="J90" s="9" t="s">
        <v>875</v>
      </c>
    </row>
    <row r="91" spans="1:10" ht="13.5">
      <c r="A91" s="46">
        <v>936</v>
      </c>
      <c r="B91" s="33">
        <v>87</v>
      </c>
      <c r="C91" s="32">
        <v>79</v>
      </c>
      <c r="D91" s="32" t="s">
        <v>874</v>
      </c>
      <c r="E91" s="18">
        <v>1</v>
      </c>
      <c r="F91" s="18">
        <v>0</v>
      </c>
      <c r="G91" s="14" t="s">
        <v>5</v>
      </c>
      <c r="H91" s="4" t="s">
        <v>837</v>
      </c>
      <c r="I91" s="4">
        <v>0</v>
      </c>
      <c r="J91" s="9" t="s">
        <v>877</v>
      </c>
    </row>
    <row r="92" spans="1:10" ht="13.5">
      <c r="A92" s="46">
        <v>51</v>
      </c>
      <c r="B92" s="33">
        <v>88</v>
      </c>
      <c r="C92" s="32">
        <v>80</v>
      </c>
      <c r="D92" s="32" t="s">
        <v>874</v>
      </c>
      <c r="E92" s="18">
        <v>1</v>
      </c>
      <c r="F92" s="18">
        <v>0</v>
      </c>
      <c r="G92" s="14" t="s">
        <v>5</v>
      </c>
      <c r="H92" s="4" t="s">
        <v>113</v>
      </c>
      <c r="I92" s="4" t="s">
        <v>66</v>
      </c>
      <c r="J92" s="9" t="s">
        <v>877</v>
      </c>
    </row>
    <row r="93" spans="1:10" ht="13.5">
      <c r="A93" s="46">
        <v>280</v>
      </c>
      <c r="B93" s="33">
        <v>89</v>
      </c>
      <c r="C93" s="32">
        <v>81</v>
      </c>
      <c r="D93" s="32" t="s">
        <v>874</v>
      </c>
      <c r="E93" s="18">
        <v>1</v>
      </c>
      <c r="F93" s="18">
        <v>0</v>
      </c>
      <c r="G93" s="14" t="s">
        <v>5</v>
      </c>
      <c r="H93" s="4" t="s">
        <v>307</v>
      </c>
      <c r="I93" s="4" t="s">
        <v>66</v>
      </c>
      <c r="J93" s="9" t="s">
        <v>880</v>
      </c>
    </row>
    <row r="94" spans="1:10" ht="13.5">
      <c r="A94" s="46">
        <v>266</v>
      </c>
      <c r="B94" s="33">
        <v>90</v>
      </c>
      <c r="C94" s="32">
        <v>82</v>
      </c>
      <c r="D94" s="32" t="s">
        <v>874</v>
      </c>
      <c r="E94" s="18">
        <v>1</v>
      </c>
      <c r="F94" s="18">
        <v>0</v>
      </c>
      <c r="G94" s="14" t="s">
        <v>5</v>
      </c>
      <c r="H94" s="4" t="s">
        <v>295</v>
      </c>
      <c r="I94" s="4" t="s">
        <v>281</v>
      </c>
      <c r="J94" s="9" t="s">
        <v>886</v>
      </c>
    </row>
    <row r="95" spans="1:10" ht="13.5">
      <c r="A95" s="46">
        <v>928</v>
      </c>
      <c r="B95" s="33">
        <v>91</v>
      </c>
      <c r="C95" s="32" t="s">
        <v>874</v>
      </c>
      <c r="D95" s="32">
        <v>9</v>
      </c>
      <c r="E95" s="18">
        <v>0</v>
      </c>
      <c r="F95" s="18">
        <v>1</v>
      </c>
      <c r="G95" s="14" t="s">
        <v>6</v>
      </c>
      <c r="H95" s="4" t="s">
        <v>828</v>
      </c>
      <c r="I95" s="4" t="s">
        <v>558</v>
      </c>
      <c r="J95" s="9" t="s">
        <v>888</v>
      </c>
    </row>
    <row r="96" spans="1:10" ht="13.5">
      <c r="A96" s="46">
        <v>291</v>
      </c>
      <c r="B96" s="33">
        <v>92</v>
      </c>
      <c r="C96" s="32">
        <v>83</v>
      </c>
      <c r="D96" s="32" t="s">
        <v>874</v>
      </c>
      <c r="E96" s="18">
        <v>1</v>
      </c>
      <c r="F96" s="18">
        <v>0</v>
      </c>
      <c r="G96" s="14" t="s">
        <v>5</v>
      </c>
      <c r="H96" s="4" t="s">
        <v>317</v>
      </c>
      <c r="I96" s="4" t="s">
        <v>45</v>
      </c>
      <c r="J96" s="9" t="s">
        <v>883</v>
      </c>
    </row>
    <row r="97" spans="1:10" ht="13.5">
      <c r="A97" s="46">
        <v>242</v>
      </c>
      <c r="B97" s="33">
        <v>93</v>
      </c>
      <c r="C97" s="32">
        <v>84</v>
      </c>
      <c r="D97" s="32" t="s">
        <v>874</v>
      </c>
      <c r="E97" s="18">
        <v>1</v>
      </c>
      <c r="F97" s="18">
        <v>0</v>
      </c>
      <c r="G97" s="14" t="s">
        <v>5</v>
      </c>
      <c r="H97" s="4" t="s">
        <v>275</v>
      </c>
      <c r="I97" s="4" t="s">
        <v>45</v>
      </c>
      <c r="J97" s="9" t="s">
        <v>877</v>
      </c>
    </row>
    <row r="98" spans="1:10" ht="13.5">
      <c r="A98" s="46">
        <v>229</v>
      </c>
      <c r="B98" s="33">
        <v>94</v>
      </c>
      <c r="C98" s="32">
        <v>85</v>
      </c>
      <c r="D98" s="32" t="s">
        <v>874</v>
      </c>
      <c r="E98" s="18">
        <v>1</v>
      </c>
      <c r="F98" s="18">
        <v>0</v>
      </c>
      <c r="G98" s="14" t="s">
        <v>5</v>
      </c>
      <c r="H98" s="4" t="s">
        <v>266</v>
      </c>
      <c r="I98" s="4" t="s">
        <v>45</v>
      </c>
      <c r="J98" s="9" t="s">
        <v>880</v>
      </c>
    </row>
    <row r="99" spans="1:10" ht="13.5">
      <c r="A99" s="46">
        <v>11</v>
      </c>
      <c r="B99" s="33">
        <v>95</v>
      </c>
      <c r="C99" s="32">
        <v>86</v>
      </c>
      <c r="D99" s="32" t="s">
        <v>874</v>
      </c>
      <c r="E99" s="18">
        <v>1</v>
      </c>
      <c r="F99" s="18">
        <v>0</v>
      </c>
      <c r="G99" s="14" t="s">
        <v>5</v>
      </c>
      <c r="H99" s="4" t="s">
        <v>53</v>
      </c>
      <c r="I99" s="4" t="s">
        <v>54</v>
      </c>
      <c r="J99" s="9" t="s">
        <v>877</v>
      </c>
    </row>
    <row r="100" spans="1:10" ht="13.5">
      <c r="A100" s="46">
        <v>79</v>
      </c>
      <c r="B100" s="33">
        <v>96</v>
      </c>
      <c r="C100" s="32" t="s">
        <v>874</v>
      </c>
      <c r="D100" s="32">
        <v>10</v>
      </c>
      <c r="E100" s="18">
        <v>0</v>
      </c>
      <c r="F100" s="18">
        <v>1</v>
      </c>
      <c r="G100" s="14" t="s">
        <v>6</v>
      </c>
      <c r="H100" s="4" t="s">
        <v>136</v>
      </c>
      <c r="I100" s="4" t="s">
        <v>76</v>
      </c>
      <c r="J100" s="9" t="s">
        <v>881</v>
      </c>
    </row>
    <row r="101" spans="1:10" ht="13.5">
      <c r="A101" s="46">
        <v>80</v>
      </c>
      <c r="B101" s="33">
        <v>97</v>
      </c>
      <c r="C101" s="32">
        <v>87</v>
      </c>
      <c r="D101" s="32" t="s">
        <v>874</v>
      </c>
      <c r="E101" s="18">
        <v>1</v>
      </c>
      <c r="F101" s="18">
        <v>0</v>
      </c>
      <c r="G101" s="14" t="s">
        <v>5</v>
      </c>
      <c r="H101" s="4" t="s">
        <v>137</v>
      </c>
      <c r="I101" s="4" t="s">
        <v>76</v>
      </c>
      <c r="J101" s="9" t="s">
        <v>875</v>
      </c>
    </row>
    <row r="102" spans="1:10" ht="13.5">
      <c r="A102" s="46">
        <v>334</v>
      </c>
      <c r="B102" s="33">
        <v>98</v>
      </c>
      <c r="C102" s="32">
        <v>88</v>
      </c>
      <c r="D102" s="32" t="s">
        <v>874</v>
      </c>
      <c r="E102" s="18">
        <v>1</v>
      </c>
      <c r="F102" s="18">
        <v>0</v>
      </c>
      <c r="G102" s="14" t="s">
        <v>5</v>
      </c>
      <c r="H102" s="4" t="s">
        <v>800</v>
      </c>
      <c r="I102" s="4" t="s">
        <v>801</v>
      </c>
      <c r="J102" s="9" t="s">
        <v>877</v>
      </c>
    </row>
    <row r="103" spans="1:10" ht="13.5">
      <c r="A103" s="46">
        <v>236</v>
      </c>
      <c r="B103" s="33">
        <v>99</v>
      </c>
      <c r="C103" s="32">
        <v>89</v>
      </c>
      <c r="D103" s="32" t="s">
        <v>874</v>
      </c>
      <c r="E103" s="18">
        <v>1</v>
      </c>
      <c r="F103" s="18">
        <v>0</v>
      </c>
      <c r="G103" s="14" t="s">
        <v>5</v>
      </c>
      <c r="H103" s="4" t="s">
        <v>271</v>
      </c>
      <c r="I103" s="4" t="s">
        <v>45</v>
      </c>
      <c r="J103" s="9" t="s">
        <v>886</v>
      </c>
    </row>
    <row r="104" spans="1:10" ht="13.5">
      <c r="A104" s="46">
        <v>28</v>
      </c>
      <c r="B104" s="33">
        <v>100</v>
      </c>
      <c r="C104" s="32">
        <v>90</v>
      </c>
      <c r="D104" s="32" t="s">
        <v>874</v>
      </c>
      <c r="E104" s="18">
        <v>1</v>
      </c>
      <c r="F104" s="18">
        <v>0</v>
      </c>
      <c r="G104" s="14" t="s">
        <v>5</v>
      </c>
      <c r="H104" s="4" t="s">
        <v>82</v>
      </c>
      <c r="I104" s="4" t="s">
        <v>83</v>
      </c>
      <c r="J104" s="9" t="s">
        <v>880</v>
      </c>
    </row>
    <row r="105" spans="1:10" ht="13.5">
      <c r="A105" s="46">
        <v>995</v>
      </c>
      <c r="B105" s="33">
        <v>101</v>
      </c>
      <c r="C105" s="32">
        <v>91</v>
      </c>
      <c r="D105" s="32" t="s">
        <v>874</v>
      </c>
      <c r="E105" s="18">
        <v>1</v>
      </c>
      <c r="F105" s="18">
        <v>0</v>
      </c>
      <c r="G105" s="14" t="s">
        <v>5</v>
      </c>
      <c r="H105" s="4" t="s">
        <v>817</v>
      </c>
      <c r="I105" s="4" t="s">
        <v>50</v>
      </c>
      <c r="J105" s="9" t="s">
        <v>883</v>
      </c>
    </row>
    <row r="106" spans="1:10" ht="13.5">
      <c r="A106" s="46">
        <v>19</v>
      </c>
      <c r="B106" s="33">
        <v>102</v>
      </c>
      <c r="C106" s="32">
        <v>92</v>
      </c>
      <c r="D106" s="32" t="s">
        <v>874</v>
      </c>
      <c r="E106" s="18">
        <v>1</v>
      </c>
      <c r="F106" s="18">
        <v>0</v>
      </c>
      <c r="G106" s="14" t="s">
        <v>5</v>
      </c>
      <c r="H106" s="4" t="s">
        <v>68</v>
      </c>
      <c r="I106" s="4" t="s">
        <v>50</v>
      </c>
      <c r="J106" s="9" t="s">
        <v>877</v>
      </c>
    </row>
    <row r="107" spans="1:10" ht="13.5">
      <c r="A107" s="46">
        <v>344</v>
      </c>
      <c r="B107" s="33">
        <v>103</v>
      </c>
      <c r="C107" s="32">
        <v>93</v>
      </c>
      <c r="D107" s="32" t="s">
        <v>874</v>
      </c>
      <c r="E107" s="18">
        <v>1</v>
      </c>
      <c r="F107" s="18">
        <v>0</v>
      </c>
      <c r="G107" s="14" t="s">
        <v>5</v>
      </c>
      <c r="H107" s="4" t="s">
        <v>773</v>
      </c>
      <c r="I107" s="4" t="s">
        <v>83</v>
      </c>
      <c r="J107" s="9" t="s">
        <v>884</v>
      </c>
    </row>
    <row r="108" spans="1:10" ht="13.5">
      <c r="A108" s="46">
        <v>345</v>
      </c>
      <c r="B108" s="33">
        <v>104</v>
      </c>
      <c r="C108" s="32">
        <v>94</v>
      </c>
      <c r="D108" s="32" t="s">
        <v>874</v>
      </c>
      <c r="E108" s="18">
        <v>1</v>
      </c>
      <c r="F108" s="18">
        <v>0</v>
      </c>
      <c r="G108" s="14" t="s">
        <v>5</v>
      </c>
      <c r="H108" s="4" t="s">
        <v>772</v>
      </c>
      <c r="I108" s="4" t="s">
        <v>83</v>
      </c>
      <c r="J108" s="9" t="s">
        <v>880</v>
      </c>
    </row>
    <row r="109" spans="1:10" ht="13.5">
      <c r="A109" s="46">
        <v>29</v>
      </c>
      <c r="B109" s="33">
        <v>105</v>
      </c>
      <c r="C109" s="32">
        <v>95</v>
      </c>
      <c r="D109" s="32" t="s">
        <v>874</v>
      </c>
      <c r="E109" s="18">
        <v>1</v>
      </c>
      <c r="F109" s="18">
        <v>0</v>
      </c>
      <c r="G109" s="14" t="s">
        <v>5</v>
      </c>
      <c r="H109" s="4" t="s">
        <v>84</v>
      </c>
      <c r="I109" s="4" t="s">
        <v>74</v>
      </c>
      <c r="J109" s="9" t="s">
        <v>886</v>
      </c>
    </row>
    <row r="110" spans="1:10" ht="13.5">
      <c r="A110" s="46">
        <v>309</v>
      </c>
      <c r="B110" s="33">
        <v>106</v>
      </c>
      <c r="C110" s="32" t="s">
        <v>874</v>
      </c>
      <c r="D110" s="32">
        <v>11</v>
      </c>
      <c r="E110" s="18">
        <v>0</v>
      </c>
      <c r="F110" s="18">
        <v>1</v>
      </c>
      <c r="G110" s="14" t="s">
        <v>6</v>
      </c>
      <c r="H110" s="4" t="s">
        <v>799</v>
      </c>
      <c r="I110" s="4" t="s">
        <v>83</v>
      </c>
      <c r="J110" s="9" t="s">
        <v>882</v>
      </c>
    </row>
    <row r="111" spans="1:10" ht="13.5">
      <c r="A111" s="46">
        <v>93</v>
      </c>
      <c r="B111" s="33">
        <v>107</v>
      </c>
      <c r="C111" s="32">
        <v>96</v>
      </c>
      <c r="D111" s="32" t="s">
        <v>874</v>
      </c>
      <c r="E111" s="18">
        <v>1</v>
      </c>
      <c r="F111" s="18">
        <v>0</v>
      </c>
      <c r="G111" s="14" t="s">
        <v>5</v>
      </c>
      <c r="H111" s="4" t="s">
        <v>147</v>
      </c>
      <c r="I111" s="4" t="s">
        <v>56</v>
      </c>
      <c r="J111" s="9" t="s">
        <v>876</v>
      </c>
    </row>
    <row r="112" spans="1:10" ht="13.5">
      <c r="A112" s="46">
        <v>310</v>
      </c>
      <c r="B112" s="33">
        <v>108</v>
      </c>
      <c r="C112" s="32">
        <v>97</v>
      </c>
      <c r="D112" s="32" t="s">
        <v>874</v>
      </c>
      <c r="E112" s="18">
        <v>1</v>
      </c>
      <c r="F112" s="18">
        <v>0</v>
      </c>
      <c r="G112" s="14" t="s">
        <v>5</v>
      </c>
      <c r="H112" s="4" t="s">
        <v>798</v>
      </c>
      <c r="I112" s="4" t="s">
        <v>83</v>
      </c>
      <c r="J112" s="9" t="s">
        <v>878</v>
      </c>
    </row>
    <row r="113" spans="1:10" ht="13.5">
      <c r="A113" s="46">
        <v>269</v>
      </c>
      <c r="B113" s="33">
        <v>109</v>
      </c>
      <c r="C113" s="32" t="s">
        <v>874</v>
      </c>
      <c r="D113" s="32">
        <v>12</v>
      </c>
      <c r="E113" s="18">
        <v>0</v>
      </c>
      <c r="F113" s="18">
        <v>1</v>
      </c>
      <c r="G113" s="14" t="s">
        <v>6</v>
      </c>
      <c r="H113" s="4" t="s">
        <v>297</v>
      </c>
      <c r="I113" s="4" t="s">
        <v>281</v>
      </c>
      <c r="J113" s="9" t="s">
        <v>882</v>
      </c>
    </row>
    <row r="114" spans="1:10" ht="13.5">
      <c r="A114" s="46">
        <v>166</v>
      </c>
      <c r="B114" s="33">
        <v>110</v>
      </c>
      <c r="C114" s="32">
        <v>98</v>
      </c>
      <c r="D114" s="32" t="s">
        <v>874</v>
      </c>
      <c r="E114" s="18">
        <v>1</v>
      </c>
      <c r="F114" s="18">
        <v>0</v>
      </c>
      <c r="G114" s="14" t="s">
        <v>5</v>
      </c>
      <c r="H114" s="4" t="s">
        <v>215</v>
      </c>
      <c r="I114" s="4" t="s">
        <v>213</v>
      </c>
      <c r="J114" s="9" t="s">
        <v>889</v>
      </c>
    </row>
    <row r="115" spans="1:10" ht="13.5">
      <c r="A115" s="46">
        <v>165</v>
      </c>
      <c r="B115" s="33">
        <v>111</v>
      </c>
      <c r="C115" s="32" t="s">
        <v>874</v>
      </c>
      <c r="D115" s="32">
        <v>13</v>
      </c>
      <c r="E115" s="18">
        <v>0</v>
      </c>
      <c r="F115" s="18">
        <v>1</v>
      </c>
      <c r="G115" s="14" t="s">
        <v>6</v>
      </c>
      <c r="H115" s="4" t="s">
        <v>214</v>
      </c>
      <c r="I115" s="4" t="s">
        <v>213</v>
      </c>
      <c r="J115" s="9" t="s">
        <v>890</v>
      </c>
    </row>
    <row r="116" spans="1:10" ht="13.5">
      <c r="A116" s="46">
        <v>173</v>
      </c>
      <c r="B116" s="33">
        <v>112</v>
      </c>
      <c r="C116" s="32">
        <v>99</v>
      </c>
      <c r="D116" s="32" t="s">
        <v>874</v>
      </c>
      <c r="E116" s="18">
        <v>1</v>
      </c>
      <c r="F116" s="18">
        <v>0</v>
      </c>
      <c r="G116" s="14" t="s">
        <v>5</v>
      </c>
      <c r="H116" s="4" t="s">
        <v>219</v>
      </c>
      <c r="I116" s="4" t="s">
        <v>213</v>
      </c>
      <c r="J116" s="9" t="s">
        <v>891</v>
      </c>
    </row>
    <row r="117" spans="1:10" ht="13.5">
      <c r="A117" s="46">
        <v>993</v>
      </c>
      <c r="B117" s="33">
        <v>113</v>
      </c>
      <c r="C117" s="32">
        <v>100</v>
      </c>
      <c r="D117" s="32" t="s">
        <v>874</v>
      </c>
      <c r="E117" s="18">
        <v>1</v>
      </c>
      <c r="F117" s="18">
        <v>0</v>
      </c>
      <c r="G117" s="14" t="s">
        <v>5</v>
      </c>
      <c r="H117" s="4" t="s">
        <v>849</v>
      </c>
      <c r="I117" s="4" t="s">
        <v>66</v>
      </c>
      <c r="J117" s="9" t="s">
        <v>878</v>
      </c>
    </row>
    <row r="118" spans="1:10" ht="13.5">
      <c r="A118" s="46">
        <v>167</v>
      </c>
      <c r="B118" s="33">
        <v>114</v>
      </c>
      <c r="C118" s="32" t="s">
        <v>874</v>
      </c>
      <c r="D118" s="32">
        <v>14</v>
      </c>
      <c r="E118" s="18">
        <v>0</v>
      </c>
      <c r="F118" s="18">
        <v>1</v>
      </c>
      <c r="G118" s="14" t="s">
        <v>6</v>
      </c>
      <c r="H118" s="4" t="s">
        <v>216</v>
      </c>
      <c r="I118" s="4" t="s">
        <v>213</v>
      </c>
      <c r="J118" s="9" t="s">
        <v>33</v>
      </c>
    </row>
    <row r="119" spans="1:10" ht="13.5">
      <c r="A119" s="46">
        <v>170</v>
      </c>
      <c r="B119" s="33">
        <v>115</v>
      </c>
      <c r="C119" s="32">
        <v>101</v>
      </c>
      <c r="D119" s="32" t="s">
        <v>874</v>
      </c>
      <c r="E119" s="18">
        <v>1</v>
      </c>
      <c r="F119" s="18">
        <v>0</v>
      </c>
      <c r="G119" s="14" t="s">
        <v>5</v>
      </c>
      <c r="H119" s="4" t="s">
        <v>217</v>
      </c>
      <c r="I119" s="4" t="s">
        <v>213</v>
      </c>
      <c r="J119" s="9" t="s">
        <v>889</v>
      </c>
    </row>
    <row r="120" spans="1:10" ht="13.5">
      <c r="A120" s="46">
        <v>300</v>
      </c>
      <c r="B120" s="33">
        <v>116</v>
      </c>
      <c r="C120" s="32">
        <v>102</v>
      </c>
      <c r="D120" s="32" t="s">
        <v>874</v>
      </c>
      <c r="E120" s="18">
        <v>1</v>
      </c>
      <c r="F120" s="18">
        <v>0</v>
      </c>
      <c r="G120" s="14" t="s">
        <v>5</v>
      </c>
      <c r="H120" s="4" t="s">
        <v>648</v>
      </c>
      <c r="I120" s="4" t="s">
        <v>130</v>
      </c>
      <c r="J120" s="9" t="s">
        <v>880</v>
      </c>
    </row>
    <row r="121" spans="1:10" ht="13.5">
      <c r="A121" s="46">
        <v>931</v>
      </c>
      <c r="B121" s="33">
        <v>117</v>
      </c>
      <c r="C121" s="32">
        <v>103</v>
      </c>
      <c r="D121" s="32" t="s">
        <v>874</v>
      </c>
      <c r="E121" s="18">
        <v>1</v>
      </c>
      <c r="F121" s="18">
        <v>0</v>
      </c>
      <c r="G121" s="14" t="s">
        <v>5</v>
      </c>
      <c r="H121" s="4" t="s">
        <v>844</v>
      </c>
      <c r="I121" s="4" t="s">
        <v>845</v>
      </c>
      <c r="J121" s="9" t="s">
        <v>877</v>
      </c>
    </row>
    <row r="122" spans="1:10" ht="13.5">
      <c r="A122" s="46">
        <v>16</v>
      </c>
      <c r="B122" s="33">
        <v>118</v>
      </c>
      <c r="C122" s="32">
        <v>104</v>
      </c>
      <c r="D122" s="32" t="s">
        <v>874</v>
      </c>
      <c r="E122" s="18">
        <v>1</v>
      </c>
      <c r="F122" s="18">
        <v>0</v>
      </c>
      <c r="G122" s="14" t="s">
        <v>5</v>
      </c>
      <c r="H122" s="4" t="s">
        <v>63</v>
      </c>
      <c r="I122" s="4" t="s">
        <v>64</v>
      </c>
      <c r="J122" s="9" t="s">
        <v>877</v>
      </c>
    </row>
    <row r="123" spans="1:10" ht="13.5">
      <c r="A123" s="46">
        <v>949</v>
      </c>
      <c r="B123" s="33">
        <v>119</v>
      </c>
      <c r="C123" s="32">
        <v>105</v>
      </c>
      <c r="D123" s="32" t="s">
        <v>874</v>
      </c>
      <c r="E123" s="18">
        <v>1</v>
      </c>
      <c r="F123" s="18">
        <v>0</v>
      </c>
      <c r="G123" s="14" t="s">
        <v>5</v>
      </c>
      <c r="H123" s="4" t="s">
        <v>791</v>
      </c>
      <c r="I123" s="4" t="s">
        <v>792</v>
      </c>
      <c r="J123" s="9" t="s">
        <v>878</v>
      </c>
    </row>
    <row r="124" spans="1:10" ht="13.5">
      <c r="A124" s="46">
        <v>319</v>
      </c>
      <c r="B124" s="33">
        <v>120</v>
      </c>
      <c r="C124" s="32" t="s">
        <v>874</v>
      </c>
      <c r="D124" s="32">
        <v>15</v>
      </c>
      <c r="E124" s="18">
        <v>0</v>
      </c>
      <c r="F124" s="18">
        <v>1</v>
      </c>
      <c r="G124" s="14" t="s">
        <v>6</v>
      </c>
      <c r="H124" s="4" t="s">
        <v>751</v>
      </c>
      <c r="I124" s="4" t="s">
        <v>83</v>
      </c>
      <c r="J124" s="9" t="s">
        <v>882</v>
      </c>
    </row>
    <row r="125" spans="1:10" ht="13.5">
      <c r="A125" s="46">
        <v>153</v>
      </c>
      <c r="B125" s="33">
        <v>121</v>
      </c>
      <c r="C125" s="32">
        <v>106</v>
      </c>
      <c r="D125" s="32" t="s">
        <v>874</v>
      </c>
      <c r="E125" s="18">
        <v>1</v>
      </c>
      <c r="F125" s="18">
        <v>0</v>
      </c>
      <c r="G125" s="14" t="s">
        <v>5</v>
      </c>
      <c r="H125" s="4" t="s">
        <v>200</v>
      </c>
      <c r="I125" s="4" t="s">
        <v>83</v>
      </c>
      <c r="J125" s="9" t="s">
        <v>883</v>
      </c>
    </row>
    <row r="126" spans="1:10" ht="13.5">
      <c r="A126" s="46">
        <v>241</v>
      </c>
      <c r="B126" s="33">
        <v>122</v>
      </c>
      <c r="C126" s="32" t="s">
        <v>874</v>
      </c>
      <c r="D126" s="32">
        <v>16</v>
      </c>
      <c r="E126" s="18">
        <v>0</v>
      </c>
      <c r="F126" s="18">
        <v>1</v>
      </c>
      <c r="G126" s="14" t="s">
        <v>6</v>
      </c>
      <c r="H126" s="4" t="s">
        <v>274</v>
      </c>
      <c r="I126" s="4" t="s">
        <v>45</v>
      </c>
      <c r="J126" s="9" t="s">
        <v>881</v>
      </c>
    </row>
    <row r="127" spans="1:10" ht="13.5">
      <c r="A127" s="46">
        <v>46</v>
      </c>
      <c r="B127" s="33">
        <v>123</v>
      </c>
      <c r="C127" s="32" t="s">
        <v>874</v>
      </c>
      <c r="D127" s="32">
        <v>17</v>
      </c>
      <c r="E127" s="18">
        <v>0</v>
      </c>
      <c r="F127" s="18">
        <v>1</v>
      </c>
      <c r="G127" s="14" t="s">
        <v>6</v>
      </c>
      <c r="H127" s="4" t="s">
        <v>108</v>
      </c>
      <c r="I127" s="4" t="s">
        <v>107</v>
      </c>
      <c r="J127" s="9" t="s">
        <v>892</v>
      </c>
    </row>
    <row r="128" spans="1:10" ht="13.5">
      <c r="A128" s="46">
        <v>938</v>
      </c>
      <c r="B128" s="33">
        <v>124</v>
      </c>
      <c r="C128" s="32">
        <v>107</v>
      </c>
      <c r="D128" s="32" t="s">
        <v>874</v>
      </c>
      <c r="E128" s="18">
        <v>1</v>
      </c>
      <c r="F128" s="18">
        <v>0</v>
      </c>
      <c r="G128" s="14" t="s">
        <v>5</v>
      </c>
      <c r="H128" s="4" t="s">
        <v>835</v>
      </c>
      <c r="I128" s="4">
        <v>0</v>
      </c>
      <c r="J128" s="9" t="s">
        <v>877</v>
      </c>
    </row>
    <row r="129" spans="1:10" ht="13.5">
      <c r="A129" s="46">
        <v>996</v>
      </c>
      <c r="B129" s="33">
        <v>125</v>
      </c>
      <c r="C129" s="32" t="s">
        <v>874</v>
      </c>
      <c r="D129" s="32">
        <v>18</v>
      </c>
      <c r="E129" s="18">
        <v>0</v>
      </c>
      <c r="F129" s="18">
        <v>1</v>
      </c>
      <c r="G129" s="14" t="s">
        <v>6</v>
      </c>
      <c r="H129" s="4" t="s">
        <v>344</v>
      </c>
      <c r="I129" s="4" t="s">
        <v>50</v>
      </c>
      <c r="J129" s="9" t="s">
        <v>893</v>
      </c>
    </row>
    <row r="130" spans="1:10" ht="13.5">
      <c r="A130" s="46">
        <v>232</v>
      </c>
      <c r="B130" s="33">
        <v>126</v>
      </c>
      <c r="C130" s="32">
        <v>108</v>
      </c>
      <c r="D130" s="32" t="s">
        <v>874</v>
      </c>
      <c r="E130" s="18">
        <v>1</v>
      </c>
      <c r="F130" s="18">
        <v>0</v>
      </c>
      <c r="G130" s="14" t="s">
        <v>5</v>
      </c>
      <c r="H130" s="4" t="s">
        <v>269</v>
      </c>
      <c r="I130" s="4" t="s">
        <v>45</v>
      </c>
      <c r="J130" s="9" t="s">
        <v>877</v>
      </c>
    </row>
    <row r="131" spans="1:10" ht="13.5">
      <c r="A131" s="46">
        <v>243</v>
      </c>
      <c r="B131" s="33">
        <v>127</v>
      </c>
      <c r="C131" s="32">
        <v>109</v>
      </c>
      <c r="D131" s="32" t="s">
        <v>874</v>
      </c>
      <c r="E131" s="18">
        <v>1</v>
      </c>
      <c r="F131" s="18">
        <v>0</v>
      </c>
      <c r="G131" s="14" t="s">
        <v>5</v>
      </c>
      <c r="H131" s="4" t="s">
        <v>276</v>
      </c>
      <c r="I131" s="4" t="s">
        <v>45</v>
      </c>
      <c r="J131" s="9" t="s">
        <v>880</v>
      </c>
    </row>
    <row r="132" spans="1:10" ht="13.5">
      <c r="A132" s="46">
        <v>21</v>
      </c>
      <c r="B132" s="33">
        <v>128</v>
      </c>
      <c r="C132" s="32">
        <v>110</v>
      </c>
      <c r="D132" s="32" t="s">
        <v>874</v>
      </c>
      <c r="E132" s="18">
        <v>1</v>
      </c>
      <c r="F132" s="18">
        <v>0</v>
      </c>
      <c r="G132" s="14" t="s">
        <v>5</v>
      </c>
      <c r="H132" s="4" t="s">
        <v>71</v>
      </c>
      <c r="I132" s="4" t="s">
        <v>72</v>
      </c>
      <c r="J132" s="9" t="s">
        <v>880</v>
      </c>
    </row>
    <row r="133" spans="1:10" ht="13.5">
      <c r="A133" s="46">
        <v>343</v>
      </c>
      <c r="B133" s="33">
        <v>129</v>
      </c>
      <c r="C133" s="32">
        <v>111</v>
      </c>
      <c r="D133" s="32" t="s">
        <v>874</v>
      </c>
      <c r="E133" s="18">
        <v>1</v>
      </c>
      <c r="F133" s="18">
        <v>0</v>
      </c>
      <c r="G133" s="14" t="s">
        <v>5</v>
      </c>
      <c r="H133" s="4" t="s">
        <v>774</v>
      </c>
      <c r="I133" s="4" t="s">
        <v>775</v>
      </c>
      <c r="J133" s="9" t="s">
        <v>883</v>
      </c>
    </row>
    <row r="134" spans="1:10" ht="13.5">
      <c r="A134" s="46">
        <v>37</v>
      </c>
      <c r="B134" s="33">
        <v>130</v>
      </c>
      <c r="C134" s="32">
        <v>112</v>
      </c>
      <c r="D134" s="32" t="s">
        <v>874</v>
      </c>
      <c r="E134" s="18">
        <v>1</v>
      </c>
      <c r="F134" s="18">
        <v>0</v>
      </c>
      <c r="G134" s="14" t="s">
        <v>5</v>
      </c>
      <c r="H134" s="4" t="s">
        <v>94</v>
      </c>
      <c r="I134" s="4" t="s">
        <v>92</v>
      </c>
      <c r="J134" s="9" t="s">
        <v>886</v>
      </c>
    </row>
    <row r="135" spans="1:10" ht="13.5">
      <c r="A135" s="46">
        <v>914</v>
      </c>
      <c r="B135" s="33">
        <v>131</v>
      </c>
      <c r="C135" s="32">
        <v>113</v>
      </c>
      <c r="D135" s="32" t="s">
        <v>874</v>
      </c>
      <c r="E135" s="18">
        <v>1</v>
      </c>
      <c r="F135" s="18">
        <v>0</v>
      </c>
      <c r="G135" s="14" t="s">
        <v>5</v>
      </c>
      <c r="H135" s="4" t="s">
        <v>858</v>
      </c>
      <c r="I135" s="4">
        <v>0</v>
      </c>
      <c r="J135" s="9" t="s">
        <v>886</v>
      </c>
    </row>
    <row r="136" spans="1:10" ht="13.5">
      <c r="A136" s="46">
        <v>327</v>
      </c>
      <c r="B136" s="33">
        <v>132</v>
      </c>
      <c r="C136" s="32" t="s">
        <v>874</v>
      </c>
      <c r="D136" s="32">
        <v>19</v>
      </c>
      <c r="E136" s="18">
        <v>0</v>
      </c>
      <c r="F136" s="18">
        <v>1</v>
      </c>
      <c r="G136" s="14" t="s">
        <v>6</v>
      </c>
      <c r="H136" s="4" t="s">
        <v>807</v>
      </c>
      <c r="I136" s="4" t="s">
        <v>706</v>
      </c>
      <c r="J136" s="9" t="s">
        <v>892</v>
      </c>
    </row>
    <row r="137" spans="1:10" ht="13.5">
      <c r="A137" s="46">
        <v>186</v>
      </c>
      <c r="B137" s="33">
        <v>133</v>
      </c>
      <c r="C137" s="32">
        <v>114</v>
      </c>
      <c r="D137" s="32" t="s">
        <v>874</v>
      </c>
      <c r="E137" s="18">
        <v>1</v>
      </c>
      <c r="F137" s="18">
        <v>0</v>
      </c>
      <c r="G137" s="14" t="s">
        <v>5</v>
      </c>
      <c r="H137" s="4" t="s">
        <v>230</v>
      </c>
      <c r="I137" s="4" t="s">
        <v>222</v>
      </c>
      <c r="J137" s="9" t="s">
        <v>884</v>
      </c>
    </row>
    <row r="138" spans="1:10" ht="13.5">
      <c r="A138" s="46">
        <v>323</v>
      </c>
      <c r="B138" s="33">
        <v>134</v>
      </c>
      <c r="C138" s="32">
        <v>115</v>
      </c>
      <c r="D138" s="32" t="s">
        <v>874</v>
      </c>
      <c r="E138" s="18">
        <v>1</v>
      </c>
      <c r="F138" s="18">
        <v>0</v>
      </c>
      <c r="G138" s="14" t="s">
        <v>5</v>
      </c>
      <c r="H138" s="4" t="s">
        <v>814</v>
      </c>
      <c r="I138" s="4" t="s">
        <v>50</v>
      </c>
      <c r="J138" s="9" t="s">
        <v>883</v>
      </c>
    </row>
    <row r="139" spans="1:10" ht="13.5">
      <c r="A139" s="46">
        <v>47</v>
      </c>
      <c r="B139" s="33">
        <v>135</v>
      </c>
      <c r="C139" s="32">
        <v>116</v>
      </c>
      <c r="D139" s="32" t="s">
        <v>874</v>
      </c>
      <c r="E139" s="18">
        <v>1</v>
      </c>
      <c r="F139" s="18">
        <v>0</v>
      </c>
      <c r="G139" s="14" t="s">
        <v>5</v>
      </c>
      <c r="H139" s="4" t="s">
        <v>109</v>
      </c>
      <c r="I139" s="4" t="s">
        <v>72</v>
      </c>
      <c r="J139" s="9" t="s">
        <v>886</v>
      </c>
    </row>
    <row r="140" spans="1:10" ht="13.5">
      <c r="A140" s="46">
        <v>94</v>
      </c>
      <c r="B140" s="33">
        <v>136</v>
      </c>
      <c r="C140" s="32" t="s">
        <v>874</v>
      </c>
      <c r="D140" s="32">
        <v>20</v>
      </c>
      <c r="E140" s="18">
        <v>0</v>
      </c>
      <c r="F140" s="18">
        <v>1</v>
      </c>
      <c r="G140" s="14" t="s">
        <v>6</v>
      </c>
      <c r="H140" s="4" t="s">
        <v>148</v>
      </c>
      <c r="I140" s="4" t="s">
        <v>56</v>
      </c>
      <c r="J140" s="9" t="s">
        <v>894</v>
      </c>
    </row>
    <row r="141" spans="1:10" ht="13.5">
      <c r="A141" s="46">
        <v>328</v>
      </c>
      <c r="B141" s="33">
        <v>137</v>
      </c>
      <c r="C141" s="32">
        <v>117</v>
      </c>
      <c r="D141" s="32" t="s">
        <v>874</v>
      </c>
      <c r="E141" s="18">
        <v>1</v>
      </c>
      <c r="F141" s="18">
        <v>0</v>
      </c>
      <c r="G141" s="14" t="s">
        <v>5</v>
      </c>
      <c r="H141" s="4" t="s">
        <v>808</v>
      </c>
      <c r="I141" s="4" t="s">
        <v>706</v>
      </c>
      <c r="J141" s="9" t="s">
        <v>880</v>
      </c>
    </row>
    <row r="142" spans="1:10" ht="13.5">
      <c r="A142" s="46">
        <v>26</v>
      </c>
      <c r="B142" s="33">
        <v>138</v>
      </c>
      <c r="C142" s="32">
        <v>118</v>
      </c>
      <c r="D142" s="32" t="s">
        <v>874</v>
      </c>
      <c r="E142" s="18">
        <v>1</v>
      </c>
      <c r="F142" s="18">
        <v>0</v>
      </c>
      <c r="G142" s="14" t="s">
        <v>5</v>
      </c>
      <c r="H142" s="4" t="s">
        <v>80</v>
      </c>
      <c r="I142" s="4" t="s">
        <v>81</v>
      </c>
      <c r="J142" s="9" t="s">
        <v>876</v>
      </c>
    </row>
    <row r="143" spans="1:10" ht="13.5">
      <c r="A143" s="46">
        <v>44</v>
      </c>
      <c r="B143" s="33">
        <v>139</v>
      </c>
      <c r="C143" s="32">
        <v>119</v>
      </c>
      <c r="D143" s="32" t="s">
        <v>874</v>
      </c>
      <c r="E143" s="18">
        <v>1</v>
      </c>
      <c r="F143" s="18">
        <v>0</v>
      </c>
      <c r="G143" s="14" t="s">
        <v>5</v>
      </c>
      <c r="H143" s="4" t="s">
        <v>104</v>
      </c>
      <c r="I143" s="4" t="s">
        <v>105</v>
      </c>
      <c r="J143" s="9" t="s">
        <v>884</v>
      </c>
    </row>
    <row r="144" spans="1:10" ht="13.5">
      <c r="A144" s="46">
        <v>1000</v>
      </c>
      <c r="B144" s="33">
        <v>140</v>
      </c>
      <c r="C144" s="32">
        <v>120</v>
      </c>
      <c r="D144" s="32" t="s">
        <v>874</v>
      </c>
      <c r="E144" s="18">
        <v>1</v>
      </c>
      <c r="F144" s="18">
        <v>0</v>
      </c>
      <c r="G144" s="14" t="s">
        <v>5</v>
      </c>
      <c r="H144" s="4" t="s">
        <v>862</v>
      </c>
      <c r="I144" s="4">
        <v>0</v>
      </c>
      <c r="J144" s="9" t="s">
        <v>875</v>
      </c>
    </row>
    <row r="145" spans="1:10" ht="13.5">
      <c r="A145" s="46">
        <v>225</v>
      </c>
      <c r="B145" s="33">
        <v>141</v>
      </c>
      <c r="C145" s="32">
        <v>121</v>
      </c>
      <c r="D145" s="32" t="s">
        <v>874</v>
      </c>
      <c r="E145" s="18">
        <v>1</v>
      </c>
      <c r="F145" s="18">
        <v>0</v>
      </c>
      <c r="G145" s="14" t="s">
        <v>5</v>
      </c>
      <c r="H145" s="4" t="s">
        <v>262</v>
      </c>
      <c r="I145" s="4" t="s">
        <v>45</v>
      </c>
      <c r="J145" s="9" t="s">
        <v>880</v>
      </c>
    </row>
    <row r="146" spans="1:10" ht="13.5">
      <c r="A146" s="46">
        <v>120</v>
      </c>
      <c r="B146" s="33">
        <v>142</v>
      </c>
      <c r="C146" s="32">
        <v>122</v>
      </c>
      <c r="D146" s="32" t="s">
        <v>874</v>
      </c>
      <c r="E146" s="18">
        <v>1</v>
      </c>
      <c r="F146" s="18">
        <v>0</v>
      </c>
      <c r="G146" s="14" t="s">
        <v>5</v>
      </c>
      <c r="H146" s="4" t="s">
        <v>164</v>
      </c>
      <c r="I146" s="4" t="s">
        <v>159</v>
      </c>
      <c r="J146" s="9" t="s">
        <v>876</v>
      </c>
    </row>
    <row r="147" spans="1:10" ht="13.5">
      <c r="A147" s="46">
        <v>113</v>
      </c>
      <c r="B147" s="33">
        <v>143</v>
      </c>
      <c r="C147" s="32" t="s">
        <v>874</v>
      </c>
      <c r="D147" s="32">
        <v>21</v>
      </c>
      <c r="E147" s="18">
        <v>0</v>
      </c>
      <c r="F147" s="18">
        <v>1</v>
      </c>
      <c r="G147" s="14" t="s">
        <v>6</v>
      </c>
      <c r="H147" s="4" t="s">
        <v>158</v>
      </c>
      <c r="I147" s="4" t="s">
        <v>159</v>
      </c>
      <c r="J147" s="9" t="s">
        <v>888</v>
      </c>
    </row>
    <row r="148" spans="1:10" ht="13.5">
      <c r="A148" s="46">
        <v>298</v>
      </c>
      <c r="B148" s="33">
        <v>144</v>
      </c>
      <c r="C148" s="32" t="s">
        <v>874</v>
      </c>
      <c r="D148" s="32">
        <v>22</v>
      </c>
      <c r="E148" s="18">
        <v>0</v>
      </c>
      <c r="F148" s="18">
        <v>1</v>
      </c>
      <c r="G148" s="14" t="s">
        <v>6</v>
      </c>
      <c r="H148" s="4" t="s">
        <v>646</v>
      </c>
      <c r="I148" s="4" t="s">
        <v>105</v>
      </c>
      <c r="J148" s="9" t="s">
        <v>885</v>
      </c>
    </row>
    <row r="149" spans="1:10" ht="13.5">
      <c r="A149" s="46">
        <v>190</v>
      </c>
      <c r="B149" s="33">
        <v>145</v>
      </c>
      <c r="C149" s="32">
        <v>123</v>
      </c>
      <c r="D149" s="32" t="s">
        <v>874</v>
      </c>
      <c r="E149" s="18">
        <v>1</v>
      </c>
      <c r="F149" s="18">
        <v>0</v>
      </c>
      <c r="G149" s="14" t="s">
        <v>5</v>
      </c>
      <c r="H149" s="4" t="s">
        <v>795</v>
      </c>
      <c r="I149" s="4" t="s">
        <v>222</v>
      </c>
      <c r="J149" s="9" t="s">
        <v>34</v>
      </c>
    </row>
    <row r="150" spans="1:10" ht="13.5">
      <c r="A150" s="46">
        <v>172</v>
      </c>
      <c r="B150" s="33">
        <v>146</v>
      </c>
      <c r="C150" s="32">
        <v>124</v>
      </c>
      <c r="D150" s="32" t="s">
        <v>874</v>
      </c>
      <c r="E150" s="18">
        <v>1</v>
      </c>
      <c r="F150" s="18">
        <v>0</v>
      </c>
      <c r="G150" s="14" t="s">
        <v>5</v>
      </c>
      <c r="H150" s="4" t="s">
        <v>218</v>
      </c>
      <c r="I150" s="4" t="s">
        <v>213</v>
      </c>
      <c r="J150" s="9" t="s">
        <v>877</v>
      </c>
    </row>
    <row r="151" spans="1:10" ht="13.5">
      <c r="A151" s="46">
        <v>148</v>
      </c>
      <c r="B151" s="33">
        <v>147</v>
      </c>
      <c r="C151" s="32">
        <v>125</v>
      </c>
      <c r="D151" s="32" t="s">
        <v>874</v>
      </c>
      <c r="E151" s="18">
        <v>1</v>
      </c>
      <c r="F151" s="18">
        <v>0</v>
      </c>
      <c r="G151" s="14" t="s">
        <v>5</v>
      </c>
      <c r="H151" s="4" t="s">
        <v>195</v>
      </c>
      <c r="I151" s="4" t="s">
        <v>97</v>
      </c>
      <c r="J151" s="9" t="s">
        <v>878</v>
      </c>
    </row>
    <row r="152" spans="1:10" ht="13.5">
      <c r="A152" s="46">
        <v>944</v>
      </c>
      <c r="B152" s="33">
        <v>148</v>
      </c>
      <c r="C152" s="32">
        <v>126</v>
      </c>
      <c r="D152" s="32" t="s">
        <v>874</v>
      </c>
      <c r="E152" s="18">
        <v>1</v>
      </c>
      <c r="F152" s="18">
        <v>0</v>
      </c>
      <c r="G152" s="14" t="s">
        <v>5</v>
      </c>
      <c r="H152" s="4" t="s">
        <v>787</v>
      </c>
      <c r="I152" s="4" t="s">
        <v>46</v>
      </c>
      <c r="J152" s="9" t="s">
        <v>877</v>
      </c>
    </row>
    <row r="153" spans="1:10" ht="13.5">
      <c r="A153" s="46">
        <v>145</v>
      </c>
      <c r="B153" s="33">
        <v>149</v>
      </c>
      <c r="C153" s="32">
        <v>127</v>
      </c>
      <c r="D153" s="32" t="s">
        <v>874</v>
      </c>
      <c r="E153" s="18">
        <v>1</v>
      </c>
      <c r="F153" s="18">
        <v>0</v>
      </c>
      <c r="G153" s="14" t="s">
        <v>5</v>
      </c>
      <c r="H153" s="4" t="s">
        <v>190</v>
      </c>
      <c r="I153" s="4" t="s">
        <v>191</v>
      </c>
      <c r="J153" s="9" t="s">
        <v>878</v>
      </c>
    </row>
    <row r="154" spans="1:10" ht="13.5">
      <c r="A154" s="46">
        <v>103</v>
      </c>
      <c r="B154" s="33">
        <v>150</v>
      </c>
      <c r="C154" s="32">
        <v>128</v>
      </c>
      <c r="D154" s="32" t="s">
        <v>874</v>
      </c>
      <c r="E154" s="18">
        <v>1</v>
      </c>
      <c r="F154" s="18">
        <v>0</v>
      </c>
      <c r="G154" s="14" t="s">
        <v>5</v>
      </c>
      <c r="H154" s="4" t="s">
        <v>152</v>
      </c>
      <c r="I154" s="4" t="s">
        <v>151</v>
      </c>
      <c r="J154" s="9" t="s">
        <v>877</v>
      </c>
    </row>
    <row r="155" spans="1:10" ht="13.5">
      <c r="A155" s="46">
        <v>85</v>
      </c>
      <c r="B155" s="33">
        <v>151</v>
      </c>
      <c r="C155" s="32" t="s">
        <v>874</v>
      </c>
      <c r="D155" s="32">
        <v>23</v>
      </c>
      <c r="E155" s="18">
        <v>0</v>
      </c>
      <c r="F155" s="18">
        <v>1</v>
      </c>
      <c r="G155" s="14" t="s">
        <v>6</v>
      </c>
      <c r="H155" s="4" t="s">
        <v>142</v>
      </c>
      <c r="I155" s="4" t="s">
        <v>130</v>
      </c>
      <c r="J155" s="9" t="s">
        <v>892</v>
      </c>
    </row>
    <row r="156" spans="1:10" ht="13.5">
      <c r="A156" s="46">
        <v>15</v>
      </c>
      <c r="B156" s="33">
        <v>152</v>
      </c>
      <c r="C156" s="32" t="s">
        <v>874</v>
      </c>
      <c r="D156" s="32">
        <v>24</v>
      </c>
      <c r="E156" s="18">
        <v>0</v>
      </c>
      <c r="F156" s="18">
        <v>1</v>
      </c>
      <c r="G156" s="14" t="s">
        <v>6</v>
      </c>
      <c r="H156" s="4" t="s">
        <v>61</v>
      </c>
      <c r="I156" s="4" t="s">
        <v>62</v>
      </c>
      <c r="J156" s="9" t="s">
        <v>882</v>
      </c>
    </row>
    <row r="157" spans="1:10" ht="13.5">
      <c r="A157" s="46">
        <v>341</v>
      </c>
      <c r="B157" s="33">
        <v>153</v>
      </c>
      <c r="C157" s="32" t="s">
        <v>874</v>
      </c>
      <c r="D157" s="32">
        <v>25</v>
      </c>
      <c r="E157" s="18">
        <v>0</v>
      </c>
      <c r="F157" s="18">
        <v>1</v>
      </c>
      <c r="G157" s="14" t="s">
        <v>6</v>
      </c>
      <c r="H157" s="4" t="s">
        <v>777</v>
      </c>
      <c r="I157" s="4" t="s">
        <v>50</v>
      </c>
      <c r="J157" s="9" t="s">
        <v>882</v>
      </c>
    </row>
    <row r="158" spans="1:10" ht="13.5">
      <c r="A158" s="46">
        <v>945</v>
      </c>
      <c r="B158" s="33">
        <v>154</v>
      </c>
      <c r="C158" s="32" t="s">
        <v>874</v>
      </c>
      <c r="D158" s="32">
        <v>26</v>
      </c>
      <c r="E158" s="18">
        <v>0</v>
      </c>
      <c r="F158" s="18">
        <v>1</v>
      </c>
      <c r="G158" s="14" t="s">
        <v>6</v>
      </c>
      <c r="H158" s="4" t="s">
        <v>788</v>
      </c>
      <c r="I158" s="4" t="s">
        <v>50</v>
      </c>
      <c r="J158" s="9" t="s">
        <v>881</v>
      </c>
    </row>
    <row r="159" spans="1:10" ht="13.5">
      <c r="A159" s="46">
        <v>187</v>
      </c>
      <c r="B159" s="33">
        <v>155</v>
      </c>
      <c r="C159" s="32" t="s">
        <v>874</v>
      </c>
      <c r="D159" s="32">
        <v>27</v>
      </c>
      <c r="E159" s="18">
        <v>0</v>
      </c>
      <c r="F159" s="18">
        <v>1</v>
      </c>
      <c r="G159" s="14" t="s">
        <v>6</v>
      </c>
      <c r="H159" s="4" t="s">
        <v>794</v>
      </c>
      <c r="I159" s="4" t="s">
        <v>222</v>
      </c>
      <c r="J159" s="9" t="s">
        <v>892</v>
      </c>
    </row>
    <row r="160" spans="1:10" ht="13.5">
      <c r="A160" s="46">
        <v>212</v>
      </c>
      <c r="B160" s="33">
        <v>156</v>
      </c>
      <c r="C160" s="32" t="s">
        <v>874</v>
      </c>
      <c r="D160" s="32">
        <v>28</v>
      </c>
      <c r="E160" s="18">
        <v>0</v>
      </c>
      <c r="F160" s="18">
        <v>1</v>
      </c>
      <c r="G160" s="14" t="s">
        <v>6</v>
      </c>
      <c r="H160" s="4" t="s">
        <v>252</v>
      </c>
      <c r="I160" s="4" t="s">
        <v>50</v>
      </c>
      <c r="J160" s="9" t="s">
        <v>894</v>
      </c>
    </row>
    <row r="161" spans="1:10" ht="13.5">
      <c r="A161" s="46">
        <v>927</v>
      </c>
      <c r="B161" s="33">
        <v>157</v>
      </c>
      <c r="C161" s="32">
        <v>129</v>
      </c>
      <c r="D161" s="32" t="s">
        <v>874</v>
      </c>
      <c r="E161" s="18">
        <v>1</v>
      </c>
      <c r="F161" s="18">
        <v>0</v>
      </c>
      <c r="G161" s="14" t="s">
        <v>5</v>
      </c>
      <c r="H161" s="4" t="s">
        <v>826</v>
      </c>
      <c r="I161" s="4" t="s">
        <v>827</v>
      </c>
      <c r="J161" s="9" t="s">
        <v>878</v>
      </c>
    </row>
    <row r="162" spans="1:10" ht="13.5">
      <c r="A162" s="46">
        <v>174</v>
      </c>
      <c r="B162" s="33">
        <v>158</v>
      </c>
      <c r="C162" s="32" t="s">
        <v>874</v>
      </c>
      <c r="D162" s="32">
        <v>29</v>
      </c>
      <c r="E162" s="18">
        <v>0</v>
      </c>
      <c r="F162" s="18">
        <v>1</v>
      </c>
      <c r="G162" s="14" t="s">
        <v>6</v>
      </c>
      <c r="H162" s="4" t="s">
        <v>220</v>
      </c>
      <c r="I162" s="4" t="s">
        <v>213</v>
      </c>
      <c r="J162" s="9" t="s">
        <v>881</v>
      </c>
    </row>
    <row r="163" spans="1:10" ht="13.5">
      <c r="A163" s="46">
        <v>91</v>
      </c>
      <c r="B163" s="33">
        <v>159</v>
      </c>
      <c r="C163" s="32">
        <v>130</v>
      </c>
      <c r="D163" s="32" t="s">
        <v>874</v>
      </c>
      <c r="E163" s="18">
        <v>1</v>
      </c>
      <c r="F163" s="18">
        <v>0</v>
      </c>
      <c r="G163" s="14" t="s">
        <v>5</v>
      </c>
      <c r="H163" s="4" t="s">
        <v>145</v>
      </c>
      <c r="I163" s="4" t="s">
        <v>56</v>
      </c>
      <c r="J163" s="9" t="s">
        <v>878</v>
      </c>
    </row>
    <row r="164" spans="1:10" ht="13.5">
      <c r="A164" s="46">
        <v>84</v>
      </c>
      <c r="B164" s="33">
        <v>160</v>
      </c>
      <c r="C164" s="32">
        <v>131</v>
      </c>
      <c r="D164" s="32" t="s">
        <v>874</v>
      </c>
      <c r="E164" s="18">
        <v>1</v>
      </c>
      <c r="F164" s="18">
        <v>0</v>
      </c>
      <c r="G164" s="14" t="s">
        <v>5</v>
      </c>
      <c r="H164" s="4" t="s">
        <v>141</v>
      </c>
      <c r="I164" s="4" t="s">
        <v>81</v>
      </c>
      <c r="J164" s="9" t="s">
        <v>880</v>
      </c>
    </row>
    <row r="165" spans="1:10" ht="13.5">
      <c r="A165" s="46">
        <v>228</v>
      </c>
      <c r="B165" s="33">
        <v>161</v>
      </c>
      <c r="C165" s="32">
        <v>132</v>
      </c>
      <c r="D165" s="32" t="s">
        <v>874</v>
      </c>
      <c r="E165" s="18">
        <v>1</v>
      </c>
      <c r="F165" s="18">
        <v>0</v>
      </c>
      <c r="G165" s="14" t="s">
        <v>5</v>
      </c>
      <c r="H165" s="4" t="s">
        <v>265</v>
      </c>
      <c r="I165" s="4" t="s">
        <v>45</v>
      </c>
      <c r="J165" s="9" t="s">
        <v>880</v>
      </c>
    </row>
    <row r="166" spans="1:10" ht="13.5">
      <c r="A166" s="46">
        <v>333</v>
      </c>
      <c r="B166" s="33">
        <v>162</v>
      </c>
      <c r="C166" s="32">
        <v>133</v>
      </c>
      <c r="D166" s="32" t="s">
        <v>874</v>
      </c>
      <c r="E166" s="18">
        <v>1</v>
      </c>
      <c r="F166" s="18">
        <v>0</v>
      </c>
      <c r="G166" s="14" t="s">
        <v>5</v>
      </c>
      <c r="H166" s="4" t="s">
        <v>802</v>
      </c>
      <c r="I166" s="4" t="s">
        <v>50</v>
      </c>
      <c r="J166" s="9" t="s">
        <v>880</v>
      </c>
    </row>
    <row r="167" spans="1:10" ht="13.5">
      <c r="A167" s="46">
        <v>118</v>
      </c>
      <c r="B167" s="33">
        <v>163</v>
      </c>
      <c r="C167" s="32">
        <v>134</v>
      </c>
      <c r="D167" s="32" t="s">
        <v>874</v>
      </c>
      <c r="E167" s="18">
        <v>1</v>
      </c>
      <c r="F167" s="18">
        <v>0</v>
      </c>
      <c r="G167" s="14" t="s">
        <v>5</v>
      </c>
      <c r="H167" s="4" t="s">
        <v>163</v>
      </c>
      <c r="I167" s="4" t="s">
        <v>159</v>
      </c>
      <c r="J167" s="9" t="s">
        <v>886</v>
      </c>
    </row>
    <row r="168" spans="1:10" ht="13.5">
      <c r="A168" s="46">
        <v>116</v>
      </c>
      <c r="B168" s="33">
        <v>164</v>
      </c>
      <c r="C168" s="32">
        <v>135</v>
      </c>
      <c r="D168" s="32" t="s">
        <v>874</v>
      </c>
      <c r="E168" s="18">
        <v>1</v>
      </c>
      <c r="F168" s="18">
        <v>0</v>
      </c>
      <c r="G168" s="14" t="s">
        <v>5</v>
      </c>
      <c r="H168" s="4" t="s">
        <v>162</v>
      </c>
      <c r="I168" s="4" t="s">
        <v>159</v>
      </c>
      <c r="J168" s="9" t="s">
        <v>883</v>
      </c>
    </row>
    <row r="169" spans="1:10" ht="13.5">
      <c r="A169" s="46">
        <v>114</v>
      </c>
      <c r="B169" s="33">
        <v>165</v>
      </c>
      <c r="C169" s="32" t="s">
        <v>874</v>
      </c>
      <c r="D169" s="32">
        <v>30</v>
      </c>
      <c r="E169" s="18">
        <v>0</v>
      </c>
      <c r="F169" s="18">
        <v>1</v>
      </c>
      <c r="G169" s="14" t="s">
        <v>6</v>
      </c>
      <c r="H169" s="4" t="s">
        <v>160</v>
      </c>
      <c r="I169" s="4" t="s">
        <v>159</v>
      </c>
      <c r="J169" s="9" t="s">
        <v>888</v>
      </c>
    </row>
    <row r="170" spans="1:10" ht="13.5">
      <c r="A170" s="46">
        <v>290</v>
      </c>
      <c r="B170" s="33">
        <v>166</v>
      </c>
      <c r="C170" s="32">
        <v>136</v>
      </c>
      <c r="D170" s="32" t="s">
        <v>874</v>
      </c>
      <c r="E170" s="18">
        <v>1</v>
      </c>
      <c r="F170" s="18">
        <v>0</v>
      </c>
      <c r="G170" s="14" t="s">
        <v>5</v>
      </c>
      <c r="H170" s="4" t="s">
        <v>316</v>
      </c>
      <c r="I170" s="4" t="s">
        <v>45</v>
      </c>
      <c r="J170" s="9" t="s">
        <v>875</v>
      </c>
    </row>
    <row r="171" spans="1:10" ht="13.5">
      <c r="A171" s="46">
        <v>910</v>
      </c>
      <c r="B171" s="33">
        <v>167</v>
      </c>
      <c r="C171" s="32" t="s">
        <v>874</v>
      </c>
      <c r="D171" s="32">
        <v>31</v>
      </c>
      <c r="E171" s="18">
        <v>0</v>
      </c>
      <c r="F171" s="18">
        <v>1</v>
      </c>
      <c r="G171" s="14" t="s">
        <v>6</v>
      </c>
      <c r="H171" s="4" t="s">
        <v>842</v>
      </c>
      <c r="I171" s="4" t="s">
        <v>843</v>
      </c>
      <c r="J171" s="9" t="s">
        <v>895</v>
      </c>
    </row>
    <row r="172" spans="1:10" ht="13.5">
      <c r="A172" s="46">
        <v>40</v>
      </c>
      <c r="B172" s="33">
        <v>168</v>
      </c>
      <c r="C172" s="32">
        <v>137</v>
      </c>
      <c r="D172" s="32" t="s">
        <v>874</v>
      </c>
      <c r="E172" s="18">
        <v>1</v>
      </c>
      <c r="F172" s="18">
        <v>0</v>
      </c>
      <c r="G172" s="14" t="s">
        <v>5</v>
      </c>
      <c r="H172" s="4" t="s">
        <v>96</v>
      </c>
      <c r="I172" s="4" t="s">
        <v>97</v>
      </c>
      <c r="J172" s="9" t="s">
        <v>877</v>
      </c>
    </row>
    <row r="173" spans="1:10" ht="13.5">
      <c r="A173" s="46">
        <v>64</v>
      </c>
      <c r="B173" s="33">
        <v>169</v>
      </c>
      <c r="C173" s="32" t="s">
        <v>874</v>
      </c>
      <c r="D173" s="32">
        <v>32</v>
      </c>
      <c r="E173" s="18">
        <v>0</v>
      </c>
      <c r="F173" s="18">
        <v>1</v>
      </c>
      <c r="G173" s="14" t="s">
        <v>6</v>
      </c>
      <c r="H173" s="4" t="s">
        <v>124</v>
      </c>
      <c r="I173" s="4" t="s">
        <v>48</v>
      </c>
      <c r="J173" s="9" t="s">
        <v>887</v>
      </c>
    </row>
    <row r="174" spans="1:10" ht="13.5">
      <c r="A174" s="46">
        <v>346</v>
      </c>
      <c r="B174" s="33">
        <v>170</v>
      </c>
      <c r="C174" s="32" t="s">
        <v>874</v>
      </c>
      <c r="D174" s="32">
        <v>33</v>
      </c>
      <c r="E174" s="18">
        <v>0</v>
      </c>
      <c r="F174" s="18">
        <v>1</v>
      </c>
      <c r="G174" s="14" t="s">
        <v>6</v>
      </c>
      <c r="H174" s="4" t="s">
        <v>770</v>
      </c>
      <c r="I174" s="4" t="s">
        <v>771</v>
      </c>
      <c r="J174" s="9" t="s">
        <v>892</v>
      </c>
    </row>
    <row r="175" spans="1:10" ht="13.5">
      <c r="A175" s="46">
        <v>62</v>
      </c>
      <c r="B175" s="33">
        <v>171</v>
      </c>
      <c r="C175" s="32">
        <v>138</v>
      </c>
      <c r="D175" s="32" t="s">
        <v>874</v>
      </c>
      <c r="E175" s="18">
        <v>1</v>
      </c>
      <c r="F175" s="18">
        <v>0</v>
      </c>
      <c r="G175" s="14" t="s">
        <v>5</v>
      </c>
      <c r="H175" s="4" t="s">
        <v>122</v>
      </c>
      <c r="I175" s="4" t="s">
        <v>123</v>
      </c>
      <c r="J175" s="9" t="s">
        <v>877</v>
      </c>
    </row>
    <row r="176" spans="1:10" ht="13.5">
      <c r="A176" s="46">
        <v>251</v>
      </c>
      <c r="B176" s="33">
        <v>172</v>
      </c>
      <c r="C176" s="32">
        <v>139</v>
      </c>
      <c r="D176" s="32" t="s">
        <v>874</v>
      </c>
      <c r="E176" s="18">
        <v>1</v>
      </c>
      <c r="F176" s="18">
        <v>0</v>
      </c>
      <c r="G176" s="14" t="s">
        <v>5</v>
      </c>
      <c r="H176" s="4" t="s">
        <v>280</v>
      </c>
      <c r="I176" s="4" t="s">
        <v>281</v>
      </c>
      <c r="J176" s="9" t="s">
        <v>877</v>
      </c>
    </row>
    <row r="177" spans="1:10" ht="13.5">
      <c r="A177" s="46">
        <v>226</v>
      </c>
      <c r="B177" s="33">
        <v>173</v>
      </c>
      <c r="C177" s="32" t="s">
        <v>874</v>
      </c>
      <c r="D177" s="32">
        <v>34</v>
      </c>
      <c r="E177" s="18">
        <v>0</v>
      </c>
      <c r="F177" s="18">
        <v>1</v>
      </c>
      <c r="G177" s="14" t="s">
        <v>6</v>
      </c>
      <c r="H177" s="4" t="s">
        <v>263</v>
      </c>
      <c r="I177" s="4" t="s">
        <v>45</v>
      </c>
      <c r="J177" s="9" t="s">
        <v>888</v>
      </c>
    </row>
    <row r="178" spans="1:10" ht="13.5">
      <c r="A178" s="46">
        <v>254</v>
      </c>
      <c r="B178" s="33">
        <v>174</v>
      </c>
      <c r="C178" s="32" t="s">
        <v>874</v>
      </c>
      <c r="D178" s="32">
        <v>35</v>
      </c>
      <c r="E178" s="18">
        <v>0</v>
      </c>
      <c r="F178" s="18">
        <v>1</v>
      </c>
      <c r="G178" s="14" t="s">
        <v>6</v>
      </c>
      <c r="H178" s="4" t="s">
        <v>284</v>
      </c>
      <c r="I178" s="4" t="s">
        <v>281</v>
      </c>
      <c r="J178" s="9" t="s">
        <v>882</v>
      </c>
    </row>
    <row r="179" spans="1:10" ht="13.5">
      <c r="A179" s="46">
        <v>258</v>
      </c>
      <c r="B179" s="33">
        <v>175</v>
      </c>
      <c r="C179" s="32">
        <v>140</v>
      </c>
      <c r="D179" s="32" t="s">
        <v>874</v>
      </c>
      <c r="E179" s="18">
        <v>1</v>
      </c>
      <c r="F179" s="18">
        <v>0</v>
      </c>
      <c r="G179" s="14" t="s">
        <v>5</v>
      </c>
      <c r="H179" s="4" t="s">
        <v>288</v>
      </c>
      <c r="I179" s="4" t="s">
        <v>281</v>
      </c>
      <c r="J179" s="9" t="s">
        <v>880</v>
      </c>
    </row>
    <row r="180" spans="1:10" ht="13.5">
      <c r="A180" s="46">
        <v>304</v>
      </c>
      <c r="B180" s="33">
        <v>176</v>
      </c>
      <c r="C180" s="32" t="s">
        <v>874</v>
      </c>
      <c r="D180" s="32">
        <v>36</v>
      </c>
      <c r="E180" s="18">
        <v>0</v>
      </c>
      <c r="F180" s="18">
        <v>1</v>
      </c>
      <c r="G180" s="14" t="s">
        <v>6</v>
      </c>
      <c r="H180" s="4" t="s">
        <v>652</v>
      </c>
      <c r="I180" s="4" t="s">
        <v>50</v>
      </c>
      <c r="J180" s="9" t="s">
        <v>888</v>
      </c>
    </row>
    <row r="181" spans="1:10" ht="13.5">
      <c r="A181" s="46">
        <v>301</v>
      </c>
      <c r="B181" s="33">
        <v>177</v>
      </c>
      <c r="C181" s="32" t="s">
        <v>874</v>
      </c>
      <c r="D181" s="32">
        <v>37</v>
      </c>
      <c r="E181" s="18">
        <v>0</v>
      </c>
      <c r="F181" s="18">
        <v>1</v>
      </c>
      <c r="G181" s="14" t="s">
        <v>6</v>
      </c>
      <c r="H181" s="4" t="s">
        <v>649</v>
      </c>
      <c r="I181" s="4" t="s">
        <v>130</v>
      </c>
      <c r="J181" s="9" t="s">
        <v>888</v>
      </c>
    </row>
    <row r="182" spans="1:10" ht="13.5">
      <c r="A182" s="46">
        <v>55</v>
      </c>
      <c r="B182" s="33">
        <v>178</v>
      </c>
      <c r="C182" s="32">
        <v>141</v>
      </c>
      <c r="D182" s="32" t="s">
        <v>874</v>
      </c>
      <c r="E182" s="18">
        <v>1</v>
      </c>
      <c r="F182" s="18">
        <v>0</v>
      </c>
      <c r="G182" s="14" t="s">
        <v>5</v>
      </c>
      <c r="H182" s="4" t="s">
        <v>116</v>
      </c>
      <c r="I182" s="4" t="s">
        <v>117</v>
      </c>
      <c r="J182" s="9" t="s">
        <v>878</v>
      </c>
    </row>
    <row r="183" spans="1:10" ht="13.5">
      <c r="A183" s="46">
        <v>270</v>
      </c>
      <c r="B183" s="33">
        <v>179</v>
      </c>
      <c r="C183" s="32">
        <v>142</v>
      </c>
      <c r="D183" s="32" t="s">
        <v>874</v>
      </c>
      <c r="E183" s="18">
        <v>1</v>
      </c>
      <c r="F183" s="18">
        <v>0</v>
      </c>
      <c r="G183" s="14" t="s">
        <v>5</v>
      </c>
      <c r="H183" s="4" t="s">
        <v>298</v>
      </c>
      <c r="I183" s="4" t="s">
        <v>81</v>
      </c>
      <c r="J183" s="9" t="s">
        <v>884</v>
      </c>
    </row>
    <row r="184" spans="1:10" ht="13.5">
      <c r="A184" s="46">
        <v>95</v>
      </c>
      <c r="B184" s="33">
        <v>180</v>
      </c>
      <c r="C184" s="32" t="s">
        <v>874</v>
      </c>
      <c r="D184" s="32">
        <v>38</v>
      </c>
      <c r="E184" s="18">
        <v>0</v>
      </c>
      <c r="F184" s="18">
        <v>1</v>
      </c>
      <c r="G184" s="14" t="s">
        <v>6</v>
      </c>
      <c r="H184" s="4" t="s">
        <v>149</v>
      </c>
      <c r="I184" s="4" t="s">
        <v>83</v>
      </c>
      <c r="J184" s="9" t="s">
        <v>896</v>
      </c>
    </row>
    <row r="185" spans="1:10" ht="13.5">
      <c r="A185" s="46">
        <v>57</v>
      </c>
      <c r="B185" s="33">
        <v>181</v>
      </c>
      <c r="C185" s="32">
        <v>143</v>
      </c>
      <c r="D185" s="32" t="s">
        <v>874</v>
      </c>
      <c r="E185" s="18">
        <v>1</v>
      </c>
      <c r="F185" s="18">
        <v>0</v>
      </c>
      <c r="G185" s="14" t="s">
        <v>5</v>
      </c>
      <c r="H185" s="4" t="s">
        <v>119</v>
      </c>
      <c r="I185" s="4" t="s">
        <v>117</v>
      </c>
      <c r="J185" s="9" t="s">
        <v>878</v>
      </c>
    </row>
    <row r="186" spans="1:10" ht="13.5">
      <c r="A186" s="46">
        <v>342</v>
      </c>
      <c r="B186" s="33">
        <v>182</v>
      </c>
      <c r="C186" s="32">
        <v>144</v>
      </c>
      <c r="D186" s="32" t="s">
        <v>874</v>
      </c>
      <c r="E186" s="18">
        <v>1</v>
      </c>
      <c r="F186" s="18">
        <v>0</v>
      </c>
      <c r="G186" s="14" t="s">
        <v>5</v>
      </c>
      <c r="H186" s="4" t="s">
        <v>776</v>
      </c>
      <c r="I186" s="4" t="s">
        <v>50</v>
      </c>
      <c r="J186" s="9" t="s">
        <v>883</v>
      </c>
    </row>
    <row r="187" spans="1:10" ht="13.5">
      <c r="A187" s="46">
        <v>204</v>
      </c>
      <c r="B187" s="33">
        <v>183</v>
      </c>
      <c r="C187" s="32" t="s">
        <v>874</v>
      </c>
      <c r="D187" s="32">
        <v>39</v>
      </c>
      <c r="E187" s="18">
        <v>0</v>
      </c>
      <c r="F187" s="18">
        <v>1</v>
      </c>
      <c r="G187" s="14" t="s">
        <v>6</v>
      </c>
      <c r="H187" s="4" t="s">
        <v>245</v>
      </c>
      <c r="I187" s="4" t="s">
        <v>222</v>
      </c>
      <c r="J187" s="9" t="s">
        <v>892</v>
      </c>
    </row>
    <row r="188" spans="1:10" ht="13.5">
      <c r="A188" s="46">
        <v>260</v>
      </c>
      <c r="B188" s="33">
        <v>184</v>
      </c>
      <c r="C188" s="32" t="s">
        <v>874</v>
      </c>
      <c r="D188" s="32">
        <v>40</v>
      </c>
      <c r="E188" s="18">
        <v>0</v>
      </c>
      <c r="F188" s="18">
        <v>1</v>
      </c>
      <c r="G188" s="14" t="s">
        <v>6</v>
      </c>
      <c r="H188" s="4" t="s">
        <v>290</v>
      </c>
      <c r="I188" s="4" t="s">
        <v>281</v>
      </c>
      <c r="J188" s="9" t="s">
        <v>894</v>
      </c>
    </row>
    <row r="189" spans="1:10" ht="13.5">
      <c r="A189" s="46">
        <v>264</v>
      </c>
      <c r="B189" s="33">
        <v>185</v>
      </c>
      <c r="C189" s="32" t="s">
        <v>874</v>
      </c>
      <c r="D189" s="32">
        <v>41</v>
      </c>
      <c r="E189" s="18">
        <v>0</v>
      </c>
      <c r="F189" s="18">
        <v>1</v>
      </c>
      <c r="G189" s="14" t="s">
        <v>6</v>
      </c>
      <c r="H189" s="4" t="s">
        <v>293</v>
      </c>
      <c r="I189" s="4" t="s">
        <v>281</v>
      </c>
      <c r="J189" s="9" t="s">
        <v>881</v>
      </c>
    </row>
    <row r="190" spans="1:10" ht="13.5">
      <c r="A190" s="46">
        <v>262</v>
      </c>
      <c r="B190" s="33">
        <v>186</v>
      </c>
      <c r="C190" s="32">
        <v>145</v>
      </c>
      <c r="D190" s="32" t="s">
        <v>874</v>
      </c>
      <c r="E190" s="18">
        <v>1</v>
      </c>
      <c r="F190" s="18">
        <v>0</v>
      </c>
      <c r="G190" s="14" t="s">
        <v>5</v>
      </c>
      <c r="H190" s="4" t="s">
        <v>292</v>
      </c>
      <c r="I190" s="4" t="s">
        <v>281</v>
      </c>
      <c r="J190" s="9" t="s">
        <v>880</v>
      </c>
    </row>
    <row r="191" spans="1:10" ht="13.5">
      <c r="A191" s="46">
        <v>311</v>
      </c>
      <c r="B191" s="33">
        <v>187</v>
      </c>
      <c r="C191" s="32">
        <v>146</v>
      </c>
      <c r="D191" s="32" t="s">
        <v>874</v>
      </c>
      <c r="E191" s="18">
        <v>1</v>
      </c>
      <c r="F191" s="18">
        <v>0</v>
      </c>
      <c r="G191" s="14" t="s">
        <v>5</v>
      </c>
      <c r="H191" s="4" t="s">
        <v>717</v>
      </c>
      <c r="I191" s="4" t="s">
        <v>81</v>
      </c>
      <c r="J191" s="9" t="s">
        <v>878</v>
      </c>
    </row>
    <row r="192" spans="1:10" ht="13.5">
      <c r="A192" s="46">
        <v>50</v>
      </c>
      <c r="B192" s="33">
        <v>188</v>
      </c>
      <c r="C192" s="32" t="s">
        <v>874</v>
      </c>
      <c r="D192" s="32">
        <v>42</v>
      </c>
      <c r="E192" s="18">
        <v>0</v>
      </c>
      <c r="F192" s="18">
        <v>1</v>
      </c>
      <c r="G192" s="14" t="s">
        <v>6</v>
      </c>
      <c r="H192" s="4" t="s">
        <v>112</v>
      </c>
      <c r="I192" s="4" t="s">
        <v>60</v>
      </c>
      <c r="J192" s="9" t="s">
        <v>882</v>
      </c>
    </row>
    <row r="193" spans="1:10" ht="13.5">
      <c r="A193" s="46">
        <v>181</v>
      </c>
      <c r="B193" s="33">
        <v>189</v>
      </c>
      <c r="C193" s="32" t="s">
        <v>874</v>
      </c>
      <c r="D193" s="32">
        <v>43</v>
      </c>
      <c r="E193" s="18">
        <v>0</v>
      </c>
      <c r="F193" s="18">
        <v>1</v>
      </c>
      <c r="G193" s="14" t="s">
        <v>6</v>
      </c>
      <c r="H193" s="4" t="s">
        <v>225</v>
      </c>
      <c r="I193" s="4" t="s">
        <v>222</v>
      </c>
      <c r="J193" s="9" t="s">
        <v>885</v>
      </c>
    </row>
    <row r="194" spans="1:10" ht="13.5">
      <c r="A194" s="46">
        <v>194</v>
      </c>
      <c r="B194" s="33">
        <v>190</v>
      </c>
      <c r="C194" s="32" t="s">
        <v>874</v>
      </c>
      <c r="D194" s="32">
        <v>44</v>
      </c>
      <c r="E194" s="18">
        <v>0</v>
      </c>
      <c r="F194" s="18">
        <v>1</v>
      </c>
      <c r="G194" s="14" t="s">
        <v>6</v>
      </c>
      <c r="H194" s="4" t="s">
        <v>236</v>
      </c>
      <c r="I194" s="4" t="s">
        <v>222</v>
      </c>
      <c r="J194" s="9" t="s">
        <v>882</v>
      </c>
    </row>
    <row r="195" spans="1:10" ht="13.5">
      <c r="A195" s="46">
        <v>33</v>
      </c>
      <c r="B195" s="33">
        <v>191</v>
      </c>
      <c r="C195" s="32">
        <v>147</v>
      </c>
      <c r="D195" s="32" t="s">
        <v>874</v>
      </c>
      <c r="E195" s="18">
        <v>1</v>
      </c>
      <c r="F195" s="18">
        <v>0</v>
      </c>
      <c r="G195" s="14" t="s">
        <v>5</v>
      </c>
      <c r="H195" s="4" t="s">
        <v>88</v>
      </c>
      <c r="I195" s="4" t="s">
        <v>81</v>
      </c>
      <c r="J195" s="9" t="s">
        <v>878</v>
      </c>
    </row>
    <row r="196" spans="1:10" ht="13.5">
      <c r="A196" s="46">
        <v>141</v>
      </c>
      <c r="B196" s="33">
        <v>192</v>
      </c>
      <c r="C196" s="32" t="s">
        <v>874</v>
      </c>
      <c r="D196" s="32">
        <v>45</v>
      </c>
      <c r="E196" s="18">
        <v>0</v>
      </c>
      <c r="F196" s="18">
        <v>1</v>
      </c>
      <c r="G196" s="14" t="s">
        <v>6</v>
      </c>
      <c r="H196" s="4" t="s">
        <v>186</v>
      </c>
      <c r="I196" s="4" t="s">
        <v>81</v>
      </c>
      <c r="J196" s="9" t="s">
        <v>894</v>
      </c>
    </row>
    <row r="197" spans="1:10" ht="13.5">
      <c r="A197" s="46">
        <v>70</v>
      </c>
      <c r="B197" s="33">
        <v>193</v>
      </c>
      <c r="C197" s="32">
        <v>148</v>
      </c>
      <c r="D197" s="32" t="s">
        <v>874</v>
      </c>
      <c r="E197" s="18">
        <v>1</v>
      </c>
      <c r="F197" s="18">
        <v>0</v>
      </c>
      <c r="G197" s="14" t="s">
        <v>5</v>
      </c>
      <c r="H197" s="4" t="s">
        <v>127</v>
      </c>
      <c r="I197" s="4" t="s">
        <v>50</v>
      </c>
      <c r="J197" s="9" t="s">
        <v>880</v>
      </c>
    </row>
    <row r="198" spans="1:10" ht="13.5">
      <c r="A198" s="46">
        <v>87</v>
      </c>
      <c r="B198" s="33">
        <v>194</v>
      </c>
      <c r="C198" s="32" t="s">
        <v>874</v>
      </c>
      <c r="D198" s="32">
        <v>46</v>
      </c>
      <c r="E198" s="18">
        <v>0</v>
      </c>
      <c r="F198" s="18">
        <v>1</v>
      </c>
      <c r="G198" s="14" t="s">
        <v>6</v>
      </c>
      <c r="H198" s="4" t="s">
        <v>144</v>
      </c>
      <c r="I198" s="4" t="s">
        <v>56</v>
      </c>
      <c r="J198" s="9" t="s">
        <v>887</v>
      </c>
    </row>
    <row r="199" spans="1:10" ht="13.5">
      <c r="A199" s="46">
        <v>17</v>
      </c>
      <c r="B199" s="33">
        <v>195</v>
      </c>
      <c r="C199" s="32">
        <v>149</v>
      </c>
      <c r="D199" s="32" t="s">
        <v>874</v>
      </c>
      <c r="E199" s="18">
        <v>1</v>
      </c>
      <c r="F199" s="18">
        <v>0</v>
      </c>
      <c r="G199" s="14" t="s">
        <v>5</v>
      </c>
      <c r="H199" s="4" t="s">
        <v>65</v>
      </c>
      <c r="I199" s="4" t="s">
        <v>66</v>
      </c>
      <c r="J199" s="9" t="s">
        <v>884</v>
      </c>
    </row>
    <row r="200" spans="1:10" ht="13.5">
      <c r="A200" s="46">
        <v>162</v>
      </c>
      <c r="B200" s="33">
        <v>196</v>
      </c>
      <c r="C200" s="32" t="s">
        <v>874</v>
      </c>
      <c r="D200" s="32">
        <v>47</v>
      </c>
      <c r="E200" s="18">
        <v>0</v>
      </c>
      <c r="F200" s="18">
        <v>1</v>
      </c>
      <c r="G200" s="14" t="s">
        <v>6</v>
      </c>
      <c r="H200" s="4" t="s">
        <v>210</v>
      </c>
      <c r="I200" s="4" t="s">
        <v>105</v>
      </c>
      <c r="J200" s="9" t="s">
        <v>887</v>
      </c>
    </row>
    <row r="201" spans="1:10" ht="13.5">
      <c r="A201" s="46">
        <v>329</v>
      </c>
      <c r="B201" s="33">
        <v>197</v>
      </c>
      <c r="C201" s="32" t="s">
        <v>874</v>
      </c>
      <c r="D201" s="32">
        <v>48</v>
      </c>
      <c r="E201" s="18">
        <v>0</v>
      </c>
      <c r="F201" s="18">
        <v>1</v>
      </c>
      <c r="G201" s="14" t="s">
        <v>6</v>
      </c>
      <c r="H201" s="4" t="s">
        <v>806</v>
      </c>
      <c r="I201" s="4" t="s">
        <v>83</v>
      </c>
      <c r="J201" s="9" t="s">
        <v>885</v>
      </c>
    </row>
    <row r="202" spans="1:10" ht="13.5">
      <c r="A202" s="46">
        <v>941</v>
      </c>
      <c r="B202" s="33">
        <v>198</v>
      </c>
      <c r="C202" s="32" t="s">
        <v>874</v>
      </c>
      <c r="D202" s="32">
        <v>49</v>
      </c>
      <c r="E202" s="18">
        <v>0</v>
      </c>
      <c r="F202" s="18">
        <v>1</v>
      </c>
      <c r="G202" s="14" t="s">
        <v>6</v>
      </c>
      <c r="H202" s="4" t="s">
        <v>765</v>
      </c>
      <c r="I202" s="4" t="s">
        <v>83</v>
      </c>
      <c r="J202" s="9" t="s">
        <v>882</v>
      </c>
    </row>
    <row r="203" spans="1:10" ht="13.5">
      <c r="A203" s="46">
        <v>920</v>
      </c>
      <c r="B203" s="33">
        <v>199</v>
      </c>
      <c r="C203" s="32">
        <v>150</v>
      </c>
      <c r="D203" s="32" t="s">
        <v>874</v>
      </c>
      <c r="E203" s="18">
        <v>1</v>
      </c>
      <c r="F203" s="18">
        <v>0</v>
      </c>
      <c r="G203" s="14" t="s">
        <v>5</v>
      </c>
      <c r="H203" s="4" t="s">
        <v>820</v>
      </c>
      <c r="I203" s="4">
        <v>0</v>
      </c>
      <c r="J203" s="9" t="s">
        <v>883</v>
      </c>
    </row>
    <row r="204" spans="1:10" ht="13.5">
      <c r="A204" s="46">
        <v>69</v>
      </c>
      <c r="B204" s="33">
        <v>200</v>
      </c>
      <c r="C204" s="32">
        <v>151</v>
      </c>
      <c r="D204" s="32" t="s">
        <v>874</v>
      </c>
      <c r="E204" s="18">
        <v>1</v>
      </c>
      <c r="F204" s="18">
        <v>0</v>
      </c>
      <c r="G204" s="14" t="s">
        <v>5</v>
      </c>
      <c r="H204" s="4" t="s">
        <v>126</v>
      </c>
      <c r="I204" s="4" t="s">
        <v>83</v>
      </c>
      <c r="J204" s="9" t="s">
        <v>879</v>
      </c>
    </row>
    <row r="205" spans="1:10" ht="13.5">
      <c r="A205" s="46">
        <v>331</v>
      </c>
      <c r="B205" s="33">
        <v>201</v>
      </c>
      <c r="C205" s="32" t="s">
        <v>874</v>
      </c>
      <c r="D205" s="32">
        <v>50</v>
      </c>
      <c r="E205" s="18">
        <v>0</v>
      </c>
      <c r="F205" s="18">
        <v>1</v>
      </c>
      <c r="G205" s="14" t="s">
        <v>6</v>
      </c>
      <c r="H205" s="4" t="s">
        <v>804</v>
      </c>
      <c r="I205" s="4" t="s">
        <v>83</v>
      </c>
      <c r="J205" s="9" t="s">
        <v>887</v>
      </c>
    </row>
    <row r="206" spans="1:10" ht="13.5">
      <c r="A206" s="46">
        <v>332</v>
      </c>
      <c r="B206" s="33">
        <v>202</v>
      </c>
      <c r="C206" s="32" t="s">
        <v>874</v>
      </c>
      <c r="D206" s="32">
        <v>51</v>
      </c>
      <c r="E206" s="18">
        <v>0</v>
      </c>
      <c r="F206" s="18">
        <v>1</v>
      </c>
      <c r="G206" s="14" t="s">
        <v>6</v>
      </c>
      <c r="H206" s="4" t="s">
        <v>803</v>
      </c>
      <c r="I206" s="4" t="s">
        <v>83</v>
      </c>
      <c r="J206" s="9" t="s">
        <v>888</v>
      </c>
    </row>
    <row r="207" spans="1:10" ht="13.5">
      <c r="A207" s="46">
        <v>109</v>
      </c>
      <c r="B207" s="33">
        <v>203</v>
      </c>
      <c r="C207" s="32">
        <v>152</v>
      </c>
      <c r="D207" s="32" t="s">
        <v>874</v>
      </c>
      <c r="E207" s="18">
        <v>1</v>
      </c>
      <c r="F207" s="18">
        <v>0</v>
      </c>
      <c r="G207" s="14" t="s">
        <v>5</v>
      </c>
      <c r="H207" s="4" t="s">
        <v>156</v>
      </c>
      <c r="I207" s="4" t="s">
        <v>83</v>
      </c>
      <c r="J207" s="9" t="s">
        <v>883</v>
      </c>
    </row>
    <row r="208" spans="1:10" ht="13.5">
      <c r="A208" s="46">
        <v>348</v>
      </c>
      <c r="B208" s="33">
        <v>204</v>
      </c>
      <c r="C208" s="32">
        <v>153</v>
      </c>
      <c r="D208" s="32" t="s">
        <v>874</v>
      </c>
      <c r="E208" s="18">
        <v>1</v>
      </c>
      <c r="F208" s="18">
        <v>0</v>
      </c>
      <c r="G208" s="14" t="s">
        <v>5</v>
      </c>
      <c r="H208" s="4" t="s">
        <v>768</v>
      </c>
      <c r="I208" s="4" t="s">
        <v>50</v>
      </c>
      <c r="J208" s="9" t="s">
        <v>876</v>
      </c>
    </row>
    <row r="209" spans="1:10" ht="13.5">
      <c r="A209" s="46">
        <v>5</v>
      </c>
      <c r="B209" s="33">
        <v>205</v>
      </c>
      <c r="C209" s="32" t="s">
        <v>874</v>
      </c>
      <c r="D209" s="32">
        <v>52</v>
      </c>
      <c r="E209" s="18">
        <v>0</v>
      </c>
      <c r="F209" s="18">
        <v>1</v>
      </c>
      <c r="G209" s="14" t="s">
        <v>6</v>
      </c>
      <c r="H209" s="4" t="s">
        <v>47</v>
      </c>
      <c r="I209" s="4" t="s">
        <v>48</v>
      </c>
      <c r="J209" s="9" t="s">
        <v>897</v>
      </c>
    </row>
    <row r="210" spans="1:10" ht="13.5">
      <c r="A210" s="46">
        <v>25</v>
      </c>
      <c r="B210" s="33">
        <v>206</v>
      </c>
      <c r="C210" s="32">
        <v>154</v>
      </c>
      <c r="D210" s="32" t="s">
        <v>874</v>
      </c>
      <c r="E210" s="18">
        <v>1</v>
      </c>
      <c r="F210" s="18">
        <v>0</v>
      </c>
      <c r="G210" s="14" t="s">
        <v>5</v>
      </c>
      <c r="H210" s="4" t="s">
        <v>79</v>
      </c>
      <c r="I210" s="4" t="s">
        <v>48</v>
      </c>
      <c r="J210" s="9" t="s">
        <v>879</v>
      </c>
    </row>
    <row r="211" spans="1:10" ht="13.5">
      <c r="A211" s="46">
        <v>48</v>
      </c>
      <c r="B211" s="33">
        <v>207</v>
      </c>
      <c r="C211" s="32">
        <v>155</v>
      </c>
      <c r="D211" s="32" t="s">
        <v>874</v>
      </c>
      <c r="E211" s="18">
        <v>1</v>
      </c>
      <c r="F211" s="18">
        <v>0</v>
      </c>
      <c r="G211" s="14" t="s">
        <v>5</v>
      </c>
      <c r="H211" s="4" t="s">
        <v>110</v>
      </c>
      <c r="I211" s="4" t="s">
        <v>83</v>
      </c>
      <c r="J211" s="9" t="s">
        <v>879</v>
      </c>
    </row>
    <row r="212" spans="1:10" ht="13.5">
      <c r="A212" s="46">
        <v>307</v>
      </c>
      <c r="B212" s="33">
        <v>208</v>
      </c>
      <c r="C212" s="32" t="s">
        <v>874</v>
      </c>
      <c r="D212" s="32">
        <v>53</v>
      </c>
      <c r="E212" s="18">
        <v>0</v>
      </c>
      <c r="F212" s="18">
        <v>1</v>
      </c>
      <c r="G212" s="14" t="s">
        <v>6</v>
      </c>
      <c r="H212" s="4" t="s">
        <v>796</v>
      </c>
      <c r="I212" s="4" t="s">
        <v>670</v>
      </c>
      <c r="J212" s="9" t="s">
        <v>881</v>
      </c>
    </row>
    <row r="213" spans="1:10" ht="13.5">
      <c r="A213" s="46">
        <v>261</v>
      </c>
      <c r="B213" s="33">
        <v>209</v>
      </c>
      <c r="C213" s="32">
        <v>156</v>
      </c>
      <c r="D213" s="32" t="s">
        <v>874</v>
      </c>
      <c r="E213" s="18">
        <v>1</v>
      </c>
      <c r="F213" s="18">
        <v>0</v>
      </c>
      <c r="G213" s="14" t="s">
        <v>5</v>
      </c>
      <c r="H213" s="4" t="s">
        <v>291</v>
      </c>
      <c r="I213" s="4" t="s">
        <v>281</v>
      </c>
      <c r="J213" s="9" t="s">
        <v>879</v>
      </c>
    </row>
    <row r="214" spans="1:10" ht="13.5">
      <c r="A214" s="46">
        <v>935</v>
      </c>
      <c r="B214" s="33">
        <v>210</v>
      </c>
      <c r="C214" s="32" t="s">
        <v>874</v>
      </c>
      <c r="D214" s="32">
        <v>54</v>
      </c>
      <c r="E214" s="18">
        <v>0</v>
      </c>
      <c r="F214" s="18">
        <v>1</v>
      </c>
      <c r="G214" s="14" t="s">
        <v>6</v>
      </c>
      <c r="H214" s="4" t="s">
        <v>839</v>
      </c>
      <c r="I214" s="4" t="s">
        <v>840</v>
      </c>
      <c r="J214" s="9" t="s">
        <v>887</v>
      </c>
    </row>
    <row r="215" spans="1:10" ht="13.5">
      <c r="A215" s="46">
        <v>253</v>
      </c>
      <c r="B215" s="33">
        <v>211</v>
      </c>
      <c r="C215" s="32" t="s">
        <v>874</v>
      </c>
      <c r="D215" s="32">
        <v>55</v>
      </c>
      <c r="E215" s="18">
        <v>0</v>
      </c>
      <c r="F215" s="18">
        <v>1</v>
      </c>
      <c r="G215" s="14" t="s">
        <v>6</v>
      </c>
      <c r="H215" s="4" t="s">
        <v>283</v>
      </c>
      <c r="I215" s="4" t="s">
        <v>281</v>
      </c>
      <c r="J215" s="9" t="s">
        <v>887</v>
      </c>
    </row>
    <row r="216" spans="1:10" ht="13.5">
      <c r="A216" s="46">
        <v>245</v>
      </c>
      <c r="B216" s="33">
        <v>212</v>
      </c>
      <c r="C216" s="32">
        <v>157</v>
      </c>
      <c r="D216" s="32" t="s">
        <v>874</v>
      </c>
      <c r="E216" s="18">
        <v>1</v>
      </c>
      <c r="F216" s="18">
        <v>0</v>
      </c>
      <c r="G216" s="14" t="s">
        <v>5</v>
      </c>
      <c r="H216" s="4" t="s">
        <v>277</v>
      </c>
      <c r="I216" s="4" t="s">
        <v>45</v>
      </c>
      <c r="J216" s="9" t="s">
        <v>883</v>
      </c>
    </row>
    <row r="217" spans="1:10" ht="13.5">
      <c r="A217" s="46">
        <v>282</v>
      </c>
      <c r="B217" s="33">
        <v>213</v>
      </c>
      <c r="C217" s="32">
        <v>158</v>
      </c>
      <c r="D217" s="32" t="s">
        <v>874</v>
      </c>
      <c r="E217" s="18">
        <v>1</v>
      </c>
      <c r="F217" s="18">
        <v>0</v>
      </c>
      <c r="G217" s="14" t="s">
        <v>5</v>
      </c>
      <c r="H217" s="4" t="s">
        <v>308</v>
      </c>
      <c r="I217" s="4" t="s">
        <v>56</v>
      </c>
      <c r="J217" s="9" t="s">
        <v>877</v>
      </c>
    </row>
    <row r="218" spans="1:10" ht="13.5">
      <c r="A218" s="46">
        <v>92</v>
      </c>
      <c r="B218" s="33">
        <v>214</v>
      </c>
      <c r="C218" s="32">
        <v>159</v>
      </c>
      <c r="D218" s="32" t="s">
        <v>874</v>
      </c>
      <c r="E218" s="18">
        <v>1</v>
      </c>
      <c r="F218" s="18">
        <v>0</v>
      </c>
      <c r="G218" s="14" t="s">
        <v>5</v>
      </c>
      <c r="H218" s="4" t="s">
        <v>146</v>
      </c>
      <c r="I218" s="4" t="s">
        <v>56</v>
      </c>
      <c r="J218" s="9" t="s">
        <v>880</v>
      </c>
    </row>
    <row r="219" spans="1:10" ht="13.5">
      <c r="A219" s="46">
        <v>937</v>
      </c>
      <c r="B219" s="33">
        <v>215</v>
      </c>
      <c r="C219" s="32" t="s">
        <v>874</v>
      </c>
      <c r="D219" s="32">
        <v>56</v>
      </c>
      <c r="E219" s="18">
        <v>0</v>
      </c>
      <c r="F219" s="18">
        <v>1</v>
      </c>
      <c r="G219" s="14" t="s">
        <v>6</v>
      </c>
      <c r="H219" s="4" t="s">
        <v>933</v>
      </c>
      <c r="I219" s="4"/>
      <c r="J219" s="9" t="s">
        <v>6</v>
      </c>
    </row>
    <row r="220" spans="1:10" ht="13.5">
      <c r="A220" s="46">
        <v>151</v>
      </c>
      <c r="B220" s="33">
        <v>216</v>
      </c>
      <c r="C220" s="32" t="s">
        <v>874</v>
      </c>
      <c r="D220" s="32">
        <v>57</v>
      </c>
      <c r="E220" s="18">
        <v>0</v>
      </c>
      <c r="F220" s="18">
        <v>1</v>
      </c>
      <c r="G220" s="14" t="s">
        <v>6</v>
      </c>
      <c r="H220" s="4" t="s">
        <v>198</v>
      </c>
      <c r="I220" s="4" t="s">
        <v>83</v>
      </c>
      <c r="J220" s="9" t="s">
        <v>892</v>
      </c>
    </row>
    <row r="221" spans="1:10" ht="13.5">
      <c r="A221" s="46">
        <v>147</v>
      </c>
      <c r="B221" s="33">
        <v>217</v>
      </c>
      <c r="C221" s="32">
        <v>160</v>
      </c>
      <c r="D221" s="32" t="s">
        <v>874</v>
      </c>
      <c r="E221" s="18">
        <v>1</v>
      </c>
      <c r="F221" s="18">
        <v>0</v>
      </c>
      <c r="G221" s="14" t="s">
        <v>5</v>
      </c>
      <c r="H221" s="4" t="s">
        <v>193</v>
      </c>
      <c r="I221" s="4" t="s">
        <v>194</v>
      </c>
      <c r="J221" s="9" t="s">
        <v>898</v>
      </c>
    </row>
    <row r="222" spans="1:10" ht="13.5">
      <c r="A222" s="46">
        <v>75</v>
      </c>
      <c r="B222" s="33">
        <v>218</v>
      </c>
      <c r="C222" s="32" t="s">
        <v>874</v>
      </c>
      <c r="D222" s="32">
        <v>58</v>
      </c>
      <c r="E222" s="18">
        <v>0</v>
      </c>
      <c r="F222" s="18">
        <v>1</v>
      </c>
      <c r="G222" s="14" t="s">
        <v>6</v>
      </c>
      <c r="H222" s="4" t="s">
        <v>132</v>
      </c>
      <c r="I222" s="4" t="s">
        <v>66</v>
      </c>
      <c r="J222" s="9" t="s">
        <v>885</v>
      </c>
    </row>
    <row r="223" spans="1:10" ht="13.5">
      <c r="A223" s="46">
        <v>56</v>
      </c>
      <c r="B223" s="33">
        <v>219</v>
      </c>
      <c r="C223" s="32" t="s">
        <v>874</v>
      </c>
      <c r="D223" s="32">
        <v>59</v>
      </c>
      <c r="E223" s="18">
        <v>0</v>
      </c>
      <c r="F223" s="18">
        <v>1</v>
      </c>
      <c r="G223" s="14" t="s">
        <v>6</v>
      </c>
      <c r="H223" s="4" t="s">
        <v>118</v>
      </c>
      <c r="I223" s="4" t="s">
        <v>117</v>
      </c>
      <c r="J223" s="9" t="s">
        <v>882</v>
      </c>
    </row>
    <row r="224" spans="1:10" ht="13.5">
      <c r="A224" s="46">
        <v>76</v>
      </c>
      <c r="B224" s="33">
        <v>220</v>
      </c>
      <c r="C224" s="32" t="s">
        <v>874</v>
      </c>
      <c r="D224" s="32">
        <v>60</v>
      </c>
      <c r="E224" s="18">
        <v>0</v>
      </c>
      <c r="F224" s="18">
        <v>1</v>
      </c>
      <c r="G224" s="14" t="s">
        <v>6</v>
      </c>
      <c r="H224" s="4" t="s">
        <v>133</v>
      </c>
      <c r="I224" s="4" t="s">
        <v>72</v>
      </c>
      <c r="J224" s="9" t="s">
        <v>894</v>
      </c>
    </row>
    <row r="225" spans="1:10" ht="13.5">
      <c r="A225" s="46">
        <v>917</v>
      </c>
      <c r="B225" s="33">
        <v>221</v>
      </c>
      <c r="C225" s="32">
        <v>161</v>
      </c>
      <c r="D225" s="32" t="s">
        <v>874</v>
      </c>
      <c r="E225" s="18">
        <v>1</v>
      </c>
      <c r="F225" s="18">
        <v>0</v>
      </c>
      <c r="G225" s="14" t="s">
        <v>5</v>
      </c>
      <c r="H225" s="4" t="s">
        <v>323</v>
      </c>
      <c r="I225" s="4" t="s">
        <v>324</v>
      </c>
      <c r="J225" s="9" t="s">
        <v>899</v>
      </c>
    </row>
    <row r="226" spans="1:10" ht="13.5">
      <c r="A226" s="46">
        <v>131</v>
      </c>
      <c r="B226" s="33">
        <v>222</v>
      </c>
      <c r="C226" s="32">
        <v>162</v>
      </c>
      <c r="D226" s="32" t="s">
        <v>874</v>
      </c>
      <c r="E226" s="18">
        <v>1</v>
      </c>
      <c r="F226" s="18">
        <v>0</v>
      </c>
      <c r="G226" s="14" t="s">
        <v>5</v>
      </c>
      <c r="H226" s="4" t="s">
        <v>179</v>
      </c>
      <c r="I226" s="4" t="s">
        <v>177</v>
      </c>
      <c r="J226" s="9" t="s">
        <v>875</v>
      </c>
    </row>
    <row r="227" spans="1:10" ht="13.5">
      <c r="A227" s="46">
        <v>918</v>
      </c>
      <c r="B227" s="33">
        <v>223</v>
      </c>
      <c r="C227" s="32" t="s">
        <v>874</v>
      </c>
      <c r="D227" s="32">
        <v>61</v>
      </c>
      <c r="E227" s="18">
        <v>0</v>
      </c>
      <c r="F227" s="18">
        <v>1</v>
      </c>
      <c r="G227" s="14" t="s">
        <v>6</v>
      </c>
      <c r="H227" s="4" t="s">
        <v>823</v>
      </c>
      <c r="I227" s="4">
        <v>0</v>
      </c>
      <c r="J227" s="9" t="s">
        <v>887</v>
      </c>
    </row>
    <row r="228" spans="1:10" ht="13.5">
      <c r="A228" s="46">
        <v>35</v>
      </c>
      <c r="B228" s="33">
        <v>224</v>
      </c>
      <c r="C228" s="32">
        <v>163</v>
      </c>
      <c r="D228" s="32" t="s">
        <v>874</v>
      </c>
      <c r="E228" s="18">
        <v>1</v>
      </c>
      <c r="F228" s="18">
        <v>0</v>
      </c>
      <c r="G228" s="14" t="s">
        <v>5</v>
      </c>
      <c r="H228" s="4" t="s">
        <v>91</v>
      </c>
      <c r="I228" s="4" t="s">
        <v>92</v>
      </c>
      <c r="J228" s="9" t="s">
        <v>878</v>
      </c>
    </row>
    <row r="229" spans="1:10" ht="13.5">
      <c r="A229" s="46">
        <v>318</v>
      </c>
      <c r="B229" s="33">
        <v>225</v>
      </c>
      <c r="C229" s="32">
        <v>164</v>
      </c>
      <c r="D229" s="32" t="s">
        <v>874</v>
      </c>
      <c r="E229" s="18">
        <v>1</v>
      </c>
      <c r="F229" s="18">
        <v>0</v>
      </c>
      <c r="G229" s="14" t="s">
        <v>5</v>
      </c>
      <c r="H229" s="4" t="s">
        <v>752</v>
      </c>
      <c r="I229" s="4" t="s">
        <v>125</v>
      </c>
      <c r="J229" s="9" t="s">
        <v>880</v>
      </c>
    </row>
    <row r="230" spans="1:10" ht="13.5">
      <c r="A230" s="46">
        <v>336</v>
      </c>
      <c r="B230" s="33">
        <v>226</v>
      </c>
      <c r="C230" s="32">
        <v>165</v>
      </c>
      <c r="D230" s="32" t="s">
        <v>874</v>
      </c>
      <c r="E230" s="18">
        <v>1</v>
      </c>
      <c r="F230" s="18">
        <v>0</v>
      </c>
      <c r="G230" s="14" t="s">
        <v>5</v>
      </c>
      <c r="H230" s="4" t="s">
        <v>757</v>
      </c>
      <c r="I230" s="4" t="s">
        <v>758</v>
      </c>
      <c r="J230" s="9" t="s">
        <v>883</v>
      </c>
    </row>
    <row r="231" spans="1:10" ht="13.5">
      <c r="A231" s="46">
        <v>317</v>
      </c>
      <c r="B231" s="33">
        <v>227</v>
      </c>
      <c r="C231" s="32">
        <v>166</v>
      </c>
      <c r="D231" s="32" t="s">
        <v>874</v>
      </c>
      <c r="E231" s="18">
        <v>1</v>
      </c>
      <c r="F231" s="18">
        <v>0</v>
      </c>
      <c r="G231" s="14" t="s">
        <v>5</v>
      </c>
      <c r="H231" s="4" t="s">
        <v>753</v>
      </c>
      <c r="I231" s="4" t="s">
        <v>125</v>
      </c>
      <c r="J231" s="9" t="s">
        <v>880</v>
      </c>
    </row>
    <row r="232" spans="1:10" ht="13.5">
      <c r="A232" s="46">
        <v>200</v>
      </c>
      <c r="B232" s="33">
        <v>228</v>
      </c>
      <c r="C232" s="32">
        <v>167</v>
      </c>
      <c r="D232" s="32" t="s">
        <v>874</v>
      </c>
      <c r="E232" s="18">
        <v>1</v>
      </c>
      <c r="F232" s="18">
        <v>0</v>
      </c>
      <c r="G232" s="14" t="s">
        <v>5</v>
      </c>
      <c r="H232" s="4" t="s">
        <v>241</v>
      </c>
      <c r="I232" s="4" t="s">
        <v>222</v>
      </c>
      <c r="J232" s="9" t="s">
        <v>877</v>
      </c>
    </row>
    <row r="233" spans="1:10" ht="13.5">
      <c r="A233" s="46">
        <v>195</v>
      </c>
      <c r="B233" s="33">
        <v>229</v>
      </c>
      <c r="C233" s="32" t="s">
        <v>874</v>
      </c>
      <c r="D233" s="32">
        <v>62</v>
      </c>
      <c r="E233" s="18">
        <v>0</v>
      </c>
      <c r="F233" s="18">
        <v>1</v>
      </c>
      <c r="G233" s="14" t="s">
        <v>6</v>
      </c>
      <c r="H233" s="4" t="s">
        <v>237</v>
      </c>
      <c r="I233" s="4" t="s">
        <v>222</v>
      </c>
      <c r="J233" s="9" t="s">
        <v>887</v>
      </c>
    </row>
    <row r="234" spans="1:10" ht="13.5">
      <c r="A234" s="46">
        <v>182</v>
      </c>
      <c r="B234" s="33">
        <v>230</v>
      </c>
      <c r="C234" s="32" t="s">
        <v>874</v>
      </c>
      <c r="D234" s="32">
        <v>63</v>
      </c>
      <c r="E234" s="18">
        <v>0</v>
      </c>
      <c r="F234" s="18">
        <v>1</v>
      </c>
      <c r="G234" s="14" t="s">
        <v>6</v>
      </c>
      <c r="H234" s="4" t="s">
        <v>226</v>
      </c>
      <c r="I234" s="4" t="s">
        <v>222</v>
      </c>
      <c r="J234" s="9" t="s">
        <v>887</v>
      </c>
    </row>
    <row r="235" spans="1:10" ht="13.5">
      <c r="A235" s="46">
        <v>183</v>
      </c>
      <c r="B235" s="33">
        <v>231</v>
      </c>
      <c r="C235" s="32">
        <v>168</v>
      </c>
      <c r="D235" s="32" t="s">
        <v>874</v>
      </c>
      <c r="E235" s="18">
        <v>1</v>
      </c>
      <c r="F235" s="18">
        <v>0</v>
      </c>
      <c r="G235" s="14" t="s">
        <v>5</v>
      </c>
      <c r="H235" s="4" t="s">
        <v>227</v>
      </c>
      <c r="I235" s="4" t="s">
        <v>222</v>
      </c>
      <c r="J235" s="9" t="s">
        <v>880</v>
      </c>
    </row>
    <row r="236" spans="1:10" ht="13.5">
      <c r="A236" s="46">
        <v>36</v>
      </c>
      <c r="B236" s="33">
        <v>232</v>
      </c>
      <c r="C236" s="32">
        <v>169</v>
      </c>
      <c r="D236" s="32" t="s">
        <v>874</v>
      </c>
      <c r="E236" s="18">
        <v>1</v>
      </c>
      <c r="F236" s="18">
        <v>0</v>
      </c>
      <c r="G236" s="14" t="s">
        <v>5</v>
      </c>
      <c r="H236" s="4" t="s">
        <v>93</v>
      </c>
      <c r="I236" s="4" t="s">
        <v>92</v>
      </c>
      <c r="J236" s="9" t="s">
        <v>886</v>
      </c>
    </row>
    <row r="237" spans="1:10" ht="13.5">
      <c r="A237" s="46">
        <v>326</v>
      </c>
      <c r="B237" s="33">
        <v>233</v>
      </c>
      <c r="C237" s="32">
        <v>170</v>
      </c>
      <c r="D237" s="32" t="s">
        <v>874</v>
      </c>
      <c r="E237" s="18">
        <v>1</v>
      </c>
      <c r="F237" s="18">
        <v>0</v>
      </c>
      <c r="G237" s="14" t="s">
        <v>5</v>
      </c>
      <c r="H237" s="4" t="s">
        <v>809</v>
      </c>
      <c r="I237" s="4" t="s">
        <v>810</v>
      </c>
      <c r="J237" s="9" t="s">
        <v>877</v>
      </c>
    </row>
    <row r="238" spans="1:10" ht="13.5">
      <c r="A238" s="46">
        <v>947</v>
      </c>
      <c r="B238" s="33">
        <v>234</v>
      </c>
      <c r="C238" s="32" t="s">
        <v>874</v>
      </c>
      <c r="D238" s="32">
        <v>64</v>
      </c>
      <c r="E238" s="18">
        <v>0</v>
      </c>
      <c r="F238" s="18">
        <v>1</v>
      </c>
      <c r="G238" s="14" t="s">
        <v>6</v>
      </c>
      <c r="H238" s="4" t="s">
        <v>781</v>
      </c>
      <c r="I238" s="4" t="s">
        <v>782</v>
      </c>
      <c r="J238" s="9" t="s">
        <v>888</v>
      </c>
    </row>
    <row r="239" spans="1:10" ht="13.5">
      <c r="A239" s="46">
        <v>83</v>
      </c>
      <c r="B239" s="33">
        <v>235</v>
      </c>
      <c r="C239" s="32" t="s">
        <v>874</v>
      </c>
      <c r="D239" s="32">
        <v>65</v>
      </c>
      <c r="E239" s="18">
        <v>0</v>
      </c>
      <c r="F239" s="18">
        <v>1</v>
      </c>
      <c r="G239" s="14" t="s">
        <v>6</v>
      </c>
      <c r="H239" s="4" t="s">
        <v>140</v>
      </c>
      <c r="I239" s="4" t="s">
        <v>76</v>
      </c>
      <c r="J239" s="9" t="s">
        <v>881</v>
      </c>
    </row>
    <row r="240" spans="1:10" ht="13.5">
      <c r="A240" s="46">
        <v>929</v>
      </c>
      <c r="B240" s="33">
        <v>236</v>
      </c>
      <c r="C240" s="32" t="s">
        <v>874</v>
      </c>
      <c r="D240" s="32">
        <v>66</v>
      </c>
      <c r="E240" s="18">
        <v>0</v>
      </c>
      <c r="F240" s="18">
        <v>1</v>
      </c>
      <c r="G240" s="14" t="s">
        <v>6</v>
      </c>
      <c r="H240" s="4" t="s">
        <v>825</v>
      </c>
      <c r="I240" s="4">
        <v>0</v>
      </c>
      <c r="J240" s="9" t="s">
        <v>894</v>
      </c>
    </row>
    <row r="241" spans="1:10" ht="13.5">
      <c r="A241" s="46">
        <v>916</v>
      </c>
      <c r="B241" s="33">
        <v>237</v>
      </c>
      <c r="C241" s="32">
        <v>171</v>
      </c>
      <c r="D241" s="32" t="s">
        <v>874</v>
      </c>
      <c r="E241" s="18">
        <v>1</v>
      </c>
      <c r="F241" s="18">
        <v>0</v>
      </c>
      <c r="G241" s="14" t="s">
        <v>5</v>
      </c>
      <c r="H241" s="4" t="s">
        <v>824</v>
      </c>
      <c r="I241" s="4">
        <v>0</v>
      </c>
      <c r="J241" s="9" t="s">
        <v>876</v>
      </c>
    </row>
    <row r="242" spans="1:10" ht="13.5">
      <c r="A242" s="46">
        <v>399</v>
      </c>
      <c r="B242" s="33">
        <v>238</v>
      </c>
      <c r="C242" s="32" t="s">
        <v>874</v>
      </c>
      <c r="D242" s="32">
        <v>67</v>
      </c>
      <c r="E242" s="18">
        <v>0</v>
      </c>
      <c r="F242" s="18">
        <v>1</v>
      </c>
      <c r="G242" s="14" t="s">
        <v>6</v>
      </c>
      <c r="H242" s="4" t="s">
        <v>856</v>
      </c>
      <c r="I242" s="4">
        <v>0</v>
      </c>
      <c r="J242" s="9" t="s">
        <v>888</v>
      </c>
    </row>
    <row r="243" spans="1:10" ht="13.5">
      <c r="A243" s="46">
        <v>130</v>
      </c>
      <c r="B243" s="33">
        <v>239</v>
      </c>
      <c r="C243" s="32">
        <v>172</v>
      </c>
      <c r="D243" s="32" t="s">
        <v>874</v>
      </c>
      <c r="E243" s="18">
        <v>1</v>
      </c>
      <c r="F243" s="18">
        <v>0</v>
      </c>
      <c r="G243" s="14" t="s">
        <v>5</v>
      </c>
      <c r="H243" s="4" t="s">
        <v>178</v>
      </c>
      <c r="I243" s="4" t="s">
        <v>177</v>
      </c>
      <c r="J243" s="9" t="s">
        <v>878</v>
      </c>
    </row>
    <row r="244" spans="1:10" ht="13.5">
      <c r="A244" s="46">
        <v>49</v>
      </c>
      <c r="B244" s="33">
        <v>240</v>
      </c>
      <c r="C244" s="32">
        <v>173</v>
      </c>
      <c r="D244" s="32" t="s">
        <v>874</v>
      </c>
      <c r="E244" s="18">
        <v>1</v>
      </c>
      <c r="F244" s="18">
        <v>0</v>
      </c>
      <c r="G244" s="14" t="s">
        <v>5</v>
      </c>
      <c r="H244" s="4" t="s">
        <v>111</v>
      </c>
      <c r="I244" s="4" t="s">
        <v>66</v>
      </c>
      <c r="J244" s="9" t="s">
        <v>875</v>
      </c>
    </row>
    <row r="245" spans="1:10" ht="13.5">
      <c r="A245" s="46">
        <v>246</v>
      </c>
      <c r="B245" s="33">
        <v>241</v>
      </c>
      <c r="C245" s="32">
        <v>174</v>
      </c>
      <c r="D245" s="32" t="s">
        <v>874</v>
      </c>
      <c r="E245" s="18">
        <v>1</v>
      </c>
      <c r="F245" s="18">
        <v>0</v>
      </c>
      <c r="G245" s="14" t="s">
        <v>5</v>
      </c>
      <c r="H245" s="4" t="s">
        <v>278</v>
      </c>
      <c r="I245" s="4" t="s">
        <v>45</v>
      </c>
      <c r="J245" s="9" t="s">
        <v>877</v>
      </c>
    </row>
    <row r="246" spans="1:10" ht="13.5">
      <c r="A246" s="46">
        <v>123</v>
      </c>
      <c r="B246" s="33">
        <v>242</v>
      </c>
      <c r="C246" s="32" t="s">
        <v>874</v>
      </c>
      <c r="D246" s="32">
        <v>68</v>
      </c>
      <c r="E246" s="18">
        <v>0</v>
      </c>
      <c r="F246" s="18">
        <v>1</v>
      </c>
      <c r="G246" s="14" t="s">
        <v>6</v>
      </c>
      <c r="H246" s="4" t="s">
        <v>167</v>
      </c>
      <c r="I246" s="4" t="s">
        <v>168</v>
      </c>
      <c r="J246" s="9" t="s">
        <v>887</v>
      </c>
    </row>
    <row r="247" spans="1:10" ht="13.5">
      <c r="A247" s="46">
        <v>124</v>
      </c>
      <c r="B247" s="33">
        <v>243</v>
      </c>
      <c r="C247" s="32">
        <v>175</v>
      </c>
      <c r="D247" s="32" t="s">
        <v>874</v>
      </c>
      <c r="E247" s="18">
        <v>1</v>
      </c>
      <c r="F247" s="18">
        <v>0</v>
      </c>
      <c r="G247" s="14" t="s">
        <v>5</v>
      </c>
      <c r="H247" s="4" t="s">
        <v>169</v>
      </c>
      <c r="I247" s="4" t="s">
        <v>168</v>
      </c>
      <c r="J247" s="9" t="s">
        <v>883</v>
      </c>
    </row>
    <row r="248" spans="1:10" ht="13.5">
      <c r="A248" s="46">
        <v>128</v>
      </c>
      <c r="B248" s="33">
        <v>244</v>
      </c>
      <c r="C248" s="32">
        <v>176</v>
      </c>
      <c r="D248" s="32" t="s">
        <v>874</v>
      </c>
      <c r="E248" s="18">
        <v>1</v>
      </c>
      <c r="F248" s="18">
        <v>0</v>
      </c>
      <c r="G248" s="14" t="s">
        <v>5</v>
      </c>
      <c r="H248" s="4" t="s">
        <v>175</v>
      </c>
      <c r="I248" s="4" t="s">
        <v>66</v>
      </c>
      <c r="J248" s="9" t="s">
        <v>884</v>
      </c>
    </row>
    <row r="249" spans="1:10" ht="13.5">
      <c r="A249" s="46">
        <v>322</v>
      </c>
      <c r="B249" s="33">
        <v>245</v>
      </c>
      <c r="C249" s="32" t="s">
        <v>874</v>
      </c>
      <c r="D249" s="32">
        <v>69</v>
      </c>
      <c r="E249" s="18">
        <v>0</v>
      </c>
      <c r="F249" s="18">
        <v>1</v>
      </c>
      <c r="G249" s="14" t="s">
        <v>6</v>
      </c>
      <c r="H249" s="4" t="s">
        <v>815</v>
      </c>
      <c r="I249" s="4" t="s">
        <v>758</v>
      </c>
      <c r="J249" s="9" t="s">
        <v>887</v>
      </c>
    </row>
    <row r="250" spans="1:10" ht="13.5">
      <c r="A250" s="46">
        <v>3</v>
      </c>
      <c r="B250" s="31" t="s">
        <v>927</v>
      </c>
      <c r="C250" s="32"/>
      <c r="D250" s="32" t="s">
        <v>928</v>
      </c>
      <c r="E250" s="18"/>
      <c r="F250" s="18"/>
      <c r="G250" s="14"/>
      <c r="H250" s="4" t="s">
        <v>929</v>
      </c>
      <c r="I250" s="4" t="s">
        <v>46</v>
      </c>
      <c r="J250" s="9" t="s">
        <v>887</v>
      </c>
    </row>
    <row r="251" spans="1:10" ht="13.5">
      <c r="A251" s="46">
        <v>284</v>
      </c>
      <c r="B251" s="33">
        <v>246</v>
      </c>
      <c r="C251" s="32" t="s">
        <v>874</v>
      </c>
      <c r="D251" s="32">
        <v>70</v>
      </c>
      <c r="E251" s="18">
        <v>0</v>
      </c>
      <c r="F251" s="18">
        <v>1</v>
      </c>
      <c r="G251" s="14" t="s">
        <v>6</v>
      </c>
      <c r="H251" s="4" t="s">
        <v>310</v>
      </c>
      <c r="I251" s="4" t="s">
        <v>66</v>
      </c>
      <c r="J251" s="9" t="s">
        <v>888</v>
      </c>
    </row>
    <row r="252" spans="1:10" ht="13.5">
      <c r="A252" s="46">
        <v>189</v>
      </c>
      <c r="B252" s="33">
        <v>247</v>
      </c>
      <c r="C252" s="32" t="s">
        <v>874</v>
      </c>
      <c r="D252" s="32">
        <v>71</v>
      </c>
      <c r="E252" s="18">
        <v>0</v>
      </c>
      <c r="F252" s="18">
        <v>1</v>
      </c>
      <c r="G252" s="14" t="s">
        <v>6</v>
      </c>
      <c r="H252" s="4" t="s">
        <v>232</v>
      </c>
      <c r="I252" s="4" t="s">
        <v>222</v>
      </c>
      <c r="J252" s="9" t="s">
        <v>895</v>
      </c>
    </row>
    <row r="253" spans="1:10" ht="13.5">
      <c r="A253" s="46">
        <v>240</v>
      </c>
      <c r="B253" s="33">
        <v>248</v>
      </c>
      <c r="C253" s="32">
        <v>177</v>
      </c>
      <c r="D253" s="32" t="s">
        <v>874</v>
      </c>
      <c r="E253" s="18">
        <v>1</v>
      </c>
      <c r="F253" s="18">
        <v>0</v>
      </c>
      <c r="G253" s="14" t="s">
        <v>5</v>
      </c>
      <c r="H253" s="4" t="s">
        <v>273</v>
      </c>
      <c r="I253" s="4" t="s">
        <v>45</v>
      </c>
      <c r="J253" s="9" t="s">
        <v>877</v>
      </c>
    </row>
    <row r="254" spans="1:10" ht="13.5">
      <c r="A254" s="46">
        <v>924</v>
      </c>
      <c r="B254" s="33">
        <v>249</v>
      </c>
      <c r="C254" s="32" t="s">
        <v>874</v>
      </c>
      <c r="D254" s="32">
        <v>72</v>
      </c>
      <c r="E254" s="18">
        <v>0</v>
      </c>
      <c r="F254" s="18">
        <v>1</v>
      </c>
      <c r="G254" s="14" t="s">
        <v>6</v>
      </c>
      <c r="H254" s="4" t="s">
        <v>832</v>
      </c>
      <c r="I254" s="4" t="s">
        <v>833</v>
      </c>
      <c r="J254" s="9" t="s">
        <v>887</v>
      </c>
    </row>
    <row r="255" spans="1:10" ht="13.5">
      <c r="A255" s="46">
        <v>196</v>
      </c>
      <c r="B255" s="33">
        <v>250</v>
      </c>
      <c r="C255" s="32" t="s">
        <v>874</v>
      </c>
      <c r="D255" s="32">
        <v>73</v>
      </c>
      <c r="E255" s="18">
        <v>0</v>
      </c>
      <c r="F255" s="18">
        <v>1</v>
      </c>
      <c r="G255" s="14" t="s">
        <v>6</v>
      </c>
      <c r="H255" s="4" t="s">
        <v>238</v>
      </c>
      <c r="I255" s="4" t="s">
        <v>222</v>
      </c>
      <c r="J255" s="9" t="s">
        <v>887</v>
      </c>
    </row>
    <row r="256" spans="1:10" ht="13.5">
      <c r="A256" s="46">
        <v>339</v>
      </c>
      <c r="B256" s="33">
        <v>251</v>
      </c>
      <c r="C256" s="32">
        <v>178</v>
      </c>
      <c r="D256" s="32" t="s">
        <v>874</v>
      </c>
      <c r="E256" s="18">
        <v>1</v>
      </c>
      <c r="F256" s="18">
        <v>0</v>
      </c>
      <c r="G256" s="14" t="s">
        <v>5</v>
      </c>
      <c r="H256" s="4" t="s">
        <v>763</v>
      </c>
      <c r="I256" s="4" t="s">
        <v>50</v>
      </c>
      <c r="J256" s="9" t="s">
        <v>884</v>
      </c>
    </row>
    <row r="257" spans="1:10" ht="13.5">
      <c r="A257" s="46">
        <v>9</v>
      </c>
      <c r="B257" s="33">
        <v>252</v>
      </c>
      <c r="C257" s="32">
        <v>179</v>
      </c>
      <c r="D257" s="32" t="s">
        <v>874</v>
      </c>
      <c r="E257" s="18">
        <v>1</v>
      </c>
      <c r="F257" s="18">
        <v>0</v>
      </c>
      <c r="G257" s="14" t="s">
        <v>5</v>
      </c>
      <c r="H257" s="4" t="s">
        <v>439</v>
      </c>
      <c r="I257" s="4" t="s">
        <v>81</v>
      </c>
      <c r="J257" s="9" t="s">
        <v>883</v>
      </c>
    </row>
    <row r="258" spans="1:10" ht="13.5">
      <c r="A258" s="46">
        <v>349</v>
      </c>
      <c r="B258" s="33">
        <v>253</v>
      </c>
      <c r="C258" s="32" t="s">
        <v>874</v>
      </c>
      <c r="D258" s="32">
        <v>74</v>
      </c>
      <c r="E258" s="18">
        <v>0</v>
      </c>
      <c r="F258" s="18">
        <v>1</v>
      </c>
      <c r="G258" s="14" t="s">
        <v>6</v>
      </c>
      <c r="H258" s="4" t="s">
        <v>785</v>
      </c>
      <c r="I258" s="4" t="s">
        <v>50</v>
      </c>
      <c r="J258" s="9" t="s">
        <v>887</v>
      </c>
    </row>
    <row r="259" spans="1:10" ht="13.5">
      <c r="A259" s="46">
        <v>275</v>
      </c>
      <c r="B259" s="33">
        <v>254</v>
      </c>
      <c r="C259" s="32" t="s">
        <v>874</v>
      </c>
      <c r="D259" s="32">
        <v>75</v>
      </c>
      <c r="E259" s="18">
        <v>0</v>
      </c>
      <c r="F259" s="18">
        <v>1</v>
      </c>
      <c r="G259" s="14" t="s">
        <v>6</v>
      </c>
      <c r="H259" s="4" t="s">
        <v>303</v>
      </c>
      <c r="I259" s="4" t="s">
        <v>66</v>
      </c>
      <c r="J259" s="9" t="s">
        <v>885</v>
      </c>
    </row>
    <row r="260" spans="1:10" ht="13.5">
      <c r="A260" s="46">
        <v>71</v>
      </c>
      <c r="B260" s="33">
        <v>255</v>
      </c>
      <c r="C260" s="32" t="s">
        <v>874</v>
      </c>
      <c r="D260" s="32">
        <v>76</v>
      </c>
      <c r="E260" s="18">
        <v>0</v>
      </c>
      <c r="F260" s="18">
        <v>1</v>
      </c>
      <c r="G260" s="14" t="s">
        <v>6</v>
      </c>
      <c r="H260" s="4" t="s">
        <v>128</v>
      </c>
      <c r="I260" s="4" t="s">
        <v>50</v>
      </c>
      <c r="J260" s="9" t="s">
        <v>888</v>
      </c>
    </row>
    <row r="261" spans="1:10" ht="13.5">
      <c r="A261" s="46">
        <v>108</v>
      </c>
      <c r="B261" s="33">
        <v>256</v>
      </c>
      <c r="C261" s="32" t="s">
        <v>874</v>
      </c>
      <c r="D261" s="32">
        <v>77</v>
      </c>
      <c r="E261" s="18">
        <v>0</v>
      </c>
      <c r="F261" s="18">
        <v>1</v>
      </c>
      <c r="G261" s="14" t="s">
        <v>6</v>
      </c>
      <c r="H261" s="4" t="s">
        <v>155</v>
      </c>
      <c r="I261" s="4" t="s">
        <v>83</v>
      </c>
      <c r="J261" s="9" t="s">
        <v>892</v>
      </c>
    </row>
    <row r="262" spans="1:10" ht="13.5">
      <c r="A262" s="46">
        <v>61</v>
      </c>
      <c r="B262" s="33">
        <v>257</v>
      </c>
      <c r="C262" s="32">
        <v>180</v>
      </c>
      <c r="D262" s="32" t="s">
        <v>874</v>
      </c>
      <c r="E262" s="18">
        <v>1</v>
      </c>
      <c r="F262" s="18">
        <v>0</v>
      </c>
      <c r="G262" s="14" t="s">
        <v>5</v>
      </c>
      <c r="H262" s="4" t="s">
        <v>121</v>
      </c>
      <c r="I262" s="4" t="s">
        <v>60</v>
      </c>
      <c r="J262" s="9" t="s">
        <v>880</v>
      </c>
    </row>
    <row r="263" spans="1:10" ht="13.5">
      <c r="A263" s="46">
        <v>137</v>
      </c>
      <c r="B263" s="33">
        <v>258</v>
      </c>
      <c r="C263" s="32">
        <v>181</v>
      </c>
      <c r="D263" s="32" t="s">
        <v>874</v>
      </c>
      <c r="E263" s="18">
        <v>1</v>
      </c>
      <c r="F263" s="18">
        <v>0</v>
      </c>
      <c r="G263" s="14" t="s">
        <v>5</v>
      </c>
      <c r="H263" s="4" t="s">
        <v>184</v>
      </c>
      <c r="I263" s="4" t="s">
        <v>177</v>
      </c>
      <c r="J263" s="9" t="s">
        <v>878</v>
      </c>
    </row>
    <row r="264" spans="1:10" ht="13.5">
      <c r="A264" s="46">
        <v>132</v>
      </c>
      <c r="B264" s="33">
        <v>259</v>
      </c>
      <c r="C264" s="32">
        <v>182</v>
      </c>
      <c r="D264" s="32" t="s">
        <v>874</v>
      </c>
      <c r="E264" s="18">
        <v>1</v>
      </c>
      <c r="F264" s="18">
        <v>0</v>
      </c>
      <c r="G264" s="14" t="s">
        <v>5</v>
      </c>
      <c r="H264" s="4" t="s">
        <v>180</v>
      </c>
      <c r="I264" s="4" t="s">
        <v>177</v>
      </c>
      <c r="J264" s="9" t="s">
        <v>877</v>
      </c>
    </row>
    <row r="265" spans="1:10" ht="13.5">
      <c r="A265" s="46">
        <v>202</v>
      </c>
      <c r="B265" s="33">
        <v>260</v>
      </c>
      <c r="C265" s="32" t="s">
        <v>874</v>
      </c>
      <c r="D265" s="32">
        <v>78</v>
      </c>
      <c r="E265" s="18">
        <v>0</v>
      </c>
      <c r="F265" s="18">
        <v>1</v>
      </c>
      <c r="G265" s="14" t="s">
        <v>6</v>
      </c>
      <c r="H265" s="4" t="s">
        <v>243</v>
      </c>
      <c r="I265" s="4" t="s">
        <v>222</v>
      </c>
      <c r="J265" s="9" t="s">
        <v>888</v>
      </c>
    </row>
    <row r="266" spans="1:10" ht="13.5">
      <c r="A266" s="46">
        <v>197</v>
      </c>
      <c r="B266" s="33">
        <v>261</v>
      </c>
      <c r="C266" s="32" t="s">
        <v>874</v>
      </c>
      <c r="D266" s="32">
        <v>79</v>
      </c>
      <c r="E266" s="18">
        <v>0</v>
      </c>
      <c r="F266" s="18">
        <v>1</v>
      </c>
      <c r="G266" s="14" t="s">
        <v>6</v>
      </c>
      <c r="H266" s="4" t="s">
        <v>239</v>
      </c>
      <c r="I266" s="4" t="s">
        <v>222</v>
      </c>
      <c r="J266" s="9" t="s">
        <v>887</v>
      </c>
    </row>
    <row r="267" spans="1:10" ht="13.5">
      <c r="A267" s="46">
        <v>276</v>
      </c>
      <c r="B267" s="33">
        <v>262</v>
      </c>
      <c r="C267" s="32">
        <v>183</v>
      </c>
      <c r="D267" s="32" t="s">
        <v>874</v>
      </c>
      <c r="E267" s="18">
        <v>1</v>
      </c>
      <c r="F267" s="18">
        <v>0</v>
      </c>
      <c r="G267" s="14" t="s">
        <v>5</v>
      </c>
      <c r="H267" s="4" t="s">
        <v>304</v>
      </c>
      <c r="I267" s="4" t="s">
        <v>66</v>
      </c>
      <c r="J267" s="9" t="s">
        <v>875</v>
      </c>
    </row>
    <row r="268" spans="1:10" ht="13.5">
      <c r="A268" s="46">
        <v>272</v>
      </c>
      <c r="B268" s="33">
        <v>263</v>
      </c>
      <c r="C268" s="32" t="s">
        <v>874</v>
      </c>
      <c r="D268" s="32">
        <v>80</v>
      </c>
      <c r="E268" s="18">
        <v>0</v>
      </c>
      <c r="F268" s="18">
        <v>1</v>
      </c>
      <c r="G268" s="14" t="s">
        <v>6</v>
      </c>
      <c r="H268" s="4" t="s">
        <v>300</v>
      </c>
      <c r="I268" s="4" t="s">
        <v>66</v>
      </c>
      <c r="J268" s="9" t="s">
        <v>887</v>
      </c>
    </row>
    <row r="269" spans="1:10" ht="13.5">
      <c r="A269" s="46">
        <v>274</v>
      </c>
      <c r="B269" s="33">
        <v>264</v>
      </c>
      <c r="C269" s="32">
        <v>184</v>
      </c>
      <c r="D269" s="32" t="s">
        <v>874</v>
      </c>
      <c r="E269" s="18">
        <v>1</v>
      </c>
      <c r="F269" s="18">
        <v>0</v>
      </c>
      <c r="G269" s="14" t="s">
        <v>5</v>
      </c>
      <c r="H269" s="4" t="s">
        <v>302</v>
      </c>
      <c r="I269" s="4" t="s">
        <v>66</v>
      </c>
      <c r="J269" s="9" t="s">
        <v>880</v>
      </c>
    </row>
    <row r="270" spans="1:10" ht="13.5">
      <c r="A270" s="46">
        <v>289</v>
      </c>
      <c r="B270" s="33">
        <v>265</v>
      </c>
      <c r="C270" s="32">
        <v>185</v>
      </c>
      <c r="D270" s="32" t="s">
        <v>874</v>
      </c>
      <c r="E270" s="18">
        <v>1</v>
      </c>
      <c r="F270" s="18">
        <v>0</v>
      </c>
      <c r="G270" s="14" t="s">
        <v>5</v>
      </c>
      <c r="H270" s="4" t="s">
        <v>315</v>
      </c>
      <c r="I270" s="4" t="s">
        <v>66</v>
      </c>
      <c r="J270" s="9" t="s">
        <v>880</v>
      </c>
    </row>
    <row r="271" spans="1:10" ht="13.5">
      <c r="A271" s="46">
        <v>288</v>
      </c>
      <c r="B271" s="33">
        <v>266</v>
      </c>
      <c r="C271" s="32">
        <v>186</v>
      </c>
      <c r="D271" s="32" t="s">
        <v>874</v>
      </c>
      <c r="E271" s="18">
        <v>1</v>
      </c>
      <c r="F271" s="18">
        <v>0</v>
      </c>
      <c r="G271" s="14" t="s">
        <v>5</v>
      </c>
      <c r="H271" s="4" t="s">
        <v>314</v>
      </c>
      <c r="I271" s="4" t="s">
        <v>83</v>
      </c>
      <c r="J271" s="9" t="s">
        <v>880</v>
      </c>
    </row>
    <row r="272" spans="1:10" ht="13.5">
      <c r="A272" s="46">
        <v>201</v>
      </c>
      <c r="B272" s="33">
        <v>267</v>
      </c>
      <c r="C272" s="32" t="s">
        <v>874</v>
      </c>
      <c r="D272" s="32">
        <v>81</v>
      </c>
      <c r="E272" s="18">
        <v>0</v>
      </c>
      <c r="F272" s="18">
        <v>1</v>
      </c>
      <c r="G272" s="14" t="s">
        <v>6</v>
      </c>
      <c r="H272" s="4" t="s">
        <v>242</v>
      </c>
      <c r="I272" s="4" t="s">
        <v>222</v>
      </c>
      <c r="J272" s="9" t="s">
        <v>887</v>
      </c>
    </row>
    <row r="273" spans="1:10" ht="13.5">
      <c r="A273" s="46">
        <v>184</v>
      </c>
      <c r="B273" s="33">
        <v>268</v>
      </c>
      <c r="C273" s="32">
        <v>187</v>
      </c>
      <c r="D273" s="32" t="s">
        <v>874</v>
      </c>
      <c r="E273" s="18">
        <v>1</v>
      </c>
      <c r="F273" s="18">
        <v>0</v>
      </c>
      <c r="G273" s="14" t="s">
        <v>5</v>
      </c>
      <c r="H273" s="4" t="s">
        <v>228</v>
      </c>
      <c r="I273" s="4" t="s">
        <v>222</v>
      </c>
      <c r="J273" s="9" t="s">
        <v>879</v>
      </c>
    </row>
    <row r="274" spans="1:10" ht="13.5">
      <c r="A274" s="46">
        <v>179</v>
      </c>
      <c r="B274" s="33">
        <v>269</v>
      </c>
      <c r="C274" s="32" t="s">
        <v>874</v>
      </c>
      <c r="D274" s="32">
        <v>82</v>
      </c>
      <c r="E274" s="18">
        <v>0</v>
      </c>
      <c r="F274" s="18">
        <v>1</v>
      </c>
      <c r="G274" s="14" t="s">
        <v>6</v>
      </c>
      <c r="H274" s="4" t="s">
        <v>224</v>
      </c>
      <c r="I274" s="4" t="s">
        <v>222</v>
      </c>
      <c r="J274" s="9" t="s">
        <v>888</v>
      </c>
    </row>
    <row r="275" spans="1:10" ht="13.5">
      <c r="A275" s="46">
        <v>178</v>
      </c>
      <c r="B275" s="33">
        <v>270</v>
      </c>
      <c r="C275" s="32">
        <v>188</v>
      </c>
      <c r="D275" s="32" t="s">
        <v>874</v>
      </c>
      <c r="E275" s="18">
        <v>1</v>
      </c>
      <c r="F275" s="18">
        <v>0</v>
      </c>
      <c r="G275" s="14" t="s">
        <v>5</v>
      </c>
      <c r="H275" s="4" t="s">
        <v>223</v>
      </c>
      <c r="I275" s="4" t="s">
        <v>222</v>
      </c>
      <c r="J275" s="9" t="s">
        <v>884</v>
      </c>
    </row>
    <row r="276" spans="1:10" ht="13.5">
      <c r="A276" s="46">
        <v>994</v>
      </c>
      <c r="B276" s="33">
        <v>271</v>
      </c>
      <c r="C276" s="32">
        <v>189</v>
      </c>
      <c r="D276" s="32" t="s">
        <v>874</v>
      </c>
      <c r="E276" s="18">
        <v>1</v>
      </c>
      <c r="F276" s="18">
        <v>0</v>
      </c>
      <c r="G276" s="14" t="s">
        <v>5</v>
      </c>
      <c r="H276" s="4" t="s">
        <v>818</v>
      </c>
      <c r="I276" s="4" t="s">
        <v>819</v>
      </c>
      <c r="J276" s="9" t="s">
        <v>877</v>
      </c>
    </row>
    <row r="277" spans="1:10" ht="13.5">
      <c r="A277" s="46">
        <v>230</v>
      </c>
      <c r="B277" s="33">
        <v>272</v>
      </c>
      <c r="C277" s="32">
        <v>190</v>
      </c>
      <c r="D277" s="32" t="s">
        <v>874</v>
      </c>
      <c r="E277" s="18">
        <v>1</v>
      </c>
      <c r="F277" s="18">
        <v>0</v>
      </c>
      <c r="G277" s="14" t="s">
        <v>5</v>
      </c>
      <c r="H277" s="4" t="s">
        <v>267</v>
      </c>
      <c r="I277" s="4" t="s">
        <v>45</v>
      </c>
      <c r="J277" s="9" t="s">
        <v>878</v>
      </c>
    </row>
    <row r="278" spans="1:10" ht="13.5">
      <c r="A278" s="46">
        <v>193</v>
      </c>
      <c r="B278" s="33">
        <v>273</v>
      </c>
      <c r="C278" s="32" t="s">
        <v>874</v>
      </c>
      <c r="D278" s="32">
        <v>83</v>
      </c>
      <c r="E278" s="18">
        <v>0</v>
      </c>
      <c r="F278" s="18">
        <v>1</v>
      </c>
      <c r="G278" s="14" t="s">
        <v>6</v>
      </c>
      <c r="H278" s="4" t="s">
        <v>235</v>
      </c>
      <c r="I278" s="4" t="s">
        <v>222</v>
      </c>
      <c r="J278" s="9" t="s">
        <v>897</v>
      </c>
    </row>
    <row r="279" spans="1:10" ht="13.5">
      <c r="A279" s="46">
        <v>192</v>
      </c>
      <c r="B279" s="33">
        <v>274</v>
      </c>
      <c r="C279" s="32">
        <v>191</v>
      </c>
      <c r="D279" s="32" t="s">
        <v>874</v>
      </c>
      <c r="E279" s="18">
        <v>1</v>
      </c>
      <c r="F279" s="18">
        <v>0</v>
      </c>
      <c r="G279" s="14" t="s">
        <v>5</v>
      </c>
      <c r="H279" s="4" t="s">
        <v>234</v>
      </c>
      <c r="I279" s="4" t="s">
        <v>222</v>
      </c>
      <c r="J279" s="9" t="s">
        <v>883</v>
      </c>
    </row>
    <row r="280" spans="1:10" ht="13.5">
      <c r="A280" s="46">
        <v>257</v>
      </c>
      <c r="B280" s="33">
        <v>275</v>
      </c>
      <c r="C280" s="32" t="s">
        <v>874</v>
      </c>
      <c r="D280" s="32">
        <v>84</v>
      </c>
      <c r="E280" s="18">
        <v>0</v>
      </c>
      <c r="F280" s="18">
        <v>1</v>
      </c>
      <c r="G280" s="14" t="s">
        <v>6</v>
      </c>
      <c r="H280" s="4" t="s">
        <v>287</v>
      </c>
      <c r="I280" s="4" t="s">
        <v>281</v>
      </c>
      <c r="J280" s="9" t="s">
        <v>881</v>
      </c>
    </row>
    <row r="281" spans="1:10" ht="13.5">
      <c r="A281" s="46">
        <v>150</v>
      </c>
      <c r="B281" s="33">
        <v>276</v>
      </c>
      <c r="C281" s="32" t="s">
        <v>874</v>
      </c>
      <c r="D281" s="32">
        <v>85</v>
      </c>
      <c r="E281" s="18">
        <v>0</v>
      </c>
      <c r="F281" s="18">
        <v>1</v>
      </c>
      <c r="G281" s="14" t="s">
        <v>6</v>
      </c>
      <c r="H281" s="4" t="s">
        <v>197</v>
      </c>
      <c r="I281" s="4" t="s">
        <v>64</v>
      </c>
      <c r="J281" s="9" t="s">
        <v>882</v>
      </c>
    </row>
    <row r="282" spans="1:10" ht="13.5">
      <c r="A282" s="46">
        <v>320</v>
      </c>
      <c r="B282" s="33">
        <v>277</v>
      </c>
      <c r="C282" s="32">
        <v>192</v>
      </c>
      <c r="D282" s="32" t="s">
        <v>874</v>
      </c>
      <c r="E282" s="18">
        <v>1</v>
      </c>
      <c r="F282" s="18">
        <v>0</v>
      </c>
      <c r="G282" s="14" t="s">
        <v>5</v>
      </c>
      <c r="H282" s="4" t="s">
        <v>750</v>
      </c>
      <c r="I282" s="4" t="s">
        <v>64</v>
      </c>
      <c r="J282" s="9" t="s">
        <v>886</v>
      </c>
    </row>
    <row r="283" spans="1:10" ht="13.5">
      <c r="A283" s="46">
        <v>337</v>
      </c>
      <c r="B283" s="33">
        <v>278</v>
      </c>
      <c r="C283" s="32">
        <v>193</v>
      </c>
      <c r="D283" s="32" t="s">
        <v>874</v>
      </c>
      <c r="E283" s="18">
        <v>1</v>
      </c>
      <c r="F283" s="18">
        <v>0</v>
      </c>
      <c r="G283" s="14" t="s">
        <v>5</v>
      </c>
      <c r="H283" s="4" t="s">
        <v>764</v>
      </c>
      <c r="I283" s="4" t="s">
        <v>50</v>
      </c>
      <c r="J283" s="9" t="s">
        <v>884</v>
      </c>
    </row>
    <row r="284" spans="1:10" ht="13.5">
      <c r="A284" s="46">
        <v>160</v>
      </c>
      <c r="B284" s="33">
        <v>279</v>
      </c>
      <c r="C284" s="32">
        <v>194</v>
      </c>
      <c r="D284" s="32" t="s">
        <v>874</v>
      </c>
      <c r="E284" s="18">
        <v>1</v>
      </c>
      <c r="F284" s="18">
        <v>0</v>
      </c>
      <c r="G284" s="14" t="s">
        <v>5</v>
      </c>
      <c r="H284" s="4" t="s">
        <v>208</v>
      </c>
      <c r="I284" s="4" t="s">
        <v>76</v>
      </c>
      <c r="J284" s="9" t="s">
        <v>878</v>
      </c>
    </row>
    <row r="285" spans="1:10" ht="13.5">
      <c r="A285" s="46">
        <v>217</v>
      </c>
      <c r="B285" s="33">
        <v>280</v>
      </c>
      <c r="C285" s="32">
        <v>195</v>
      </c>
      <c r="D285" s="32" t="s">
        <v>874</v>
      </c>
      <c r="E285" s="18">
        <v>1</v>
      </c>
      <c r="F285" s="18">
        <v>0</v>
      </c>
      <c r="G285" s="14" t="s">
        <v>5</v>
      </c>
      <c r="H285" s="4" t="s">
        <v>257</v>
      </c>
      <c r="I285" s="4" t="s">
        <v>83</v>
      </c>
      <c r="J285" s="9" t="s">
        <v>883</v>
      </c>
    </row>
    <row r="286" spans="1:10" ht="13.5">
      <c r="A286" s="46">
        <v>159</v>
      </c>
      <c r="B286" s="33">
        <v>281</v>
      </c>
      <c r="C286" s="32" t="s">
        <v>874</v>
      </c>
      <c r="D286" s="32">
        <v>86</v>
      </c>
      <c r="E286" s="18">
        <v>0</v>
      </c>
      <c r="F286" s="18">
        <v>1</v>
      </c>
      <c r="G286" s="14" t="s">
        <v>6</v>
      </c>
      <c r="H286" s="4" t="s">
        <v>207</v>
      </c>
      <c r="I286" s="4" t="s">
        <v>83</v>
      </c>
      <c r="J286" s="9" t="s">
        <v>885</v>
      </c>
    </row>
    <row r="287" spans="1:10" ht="13.5">
      <c r="A287" s="46">
        <v>185</v>
      </c>
      <c r="B287" s="33">
        <v>282</v>
      </c>
      <c r="C287" s="32" t="s">
        <v>874</v>
      </c>
      <c r="D287" s="32">
        <v>87</v>
      </c>
      <c r="E287" s="18">
        <v>0</v>
      </c>
      <c r="F287" s="18">
        <v>1</v>
      </c>
      <c r="G287" s="14" t="s">
        <v>6</v>
      </c>
      <c r="H287" s="4" t="s">
        <v>229</v>
      </c>
      <c r="I287" s="4" t="s">
        <v>222</v>
      </c>
      <c r="J287" s="9" t="s">
        <v>887</v>
      </c>
    </row>
    <row r="288" spans="1:10" ht="13.5">
      <c r="A288" s="46">
        <v>42</v>
      </c>
      <c r="B288" s="33">
        <v>283</v>
      </c>
      <c r="C288" s="32" t="s">
        <v>874</v>
      </c>
      <c r="D288" s="32">
        <v>88</v>
      </c>
      <c r="E288" s="18">
        <v>0</v>
      </c>
      <c r="F288" s="18">
        <v>1</v>
      </c>
      <c r="G288" s="14" t="s">
        <v>6</v>
      </c>
      <c r="H288" s="4" t="s">
        <v>100</v>
      </c>
      <c r="I288" s="4" t="s">
        <v>101</v>
      </c>
      <c r="J288" s="9" t="s">
        <v>892</v>
      </c>
    </row>
    <row r="289" spans="1:10" ht="13.5">
      <c r="A289" s="46">
        <v>126</v>
      </c>
      <c r="B289" s="33">
        <v>284</v>
      </c>
      <c r="C289" s="32" t="s">
        <v>874</v>
      </c>
      <c r="D289" s="32">
        <v>89</v>
      </c>
      <c r="E289" s="18">
        <v>0</v>
      </c>
      <c r="F289" s="18">
        <v>1</v>
      </c>
      <c r="G289" s="14" t="s">
        <v>6</v>
      </c>
      <c r="H289" s="4" t="s">
        <v>172</v>
      </c>
      <c r="I289" s="4" t="s">
        <v>173</v>
      </c>
      <c r="J289" s="9" t="s">
        <v>892</v>
      </c>
    </row>
    <row r="290" spans="1:10" ht="13.5">
      <c r="A290" s="46">
        <v>398</v>
      </c>
      <c r="B290" s="33">
        <v>285</v>
      </c>
      <c r="C290" s="32" t="s">
        <v>874</v>
      </c>
      <c r="D290" s="32">
        <v>90</v>
      </c>
      <c r="E290" s="18">
        <v>0</v>
      </c>
      <c r="F290" s="18">
        <v>1</v>
      </c>
      <c r="G290" s="14" t="s">
        <v>6</v>
      </c>
      <c r="H290" s="4" t="s">
        <v>854</v>
      </c>
      <c r="I290" s="4" t="s">
        <v>855</v>
      </c>
      <c r="J290" s="9" t="s">
        <v>888</v>
      </c>
    </row>
    <row r="291" spans="1:10" ht="13.5">
      <c r="A291" s="46">
        <v>13</v>
      </c>
      <c r="B291" s="33">
        <v>286</v>
      </c>
      <c r="C291" s="32">
        <v>196</v>
      </c>
      <c r="D291" s="32" t="s">
        <v>874</v>
      </c>
      <c r="E291" s="18">
        <v>1</v>
      </c>
      <c r="F291" s="18">
        <v>0</v>
      </c>
      <c r="G291" s="14" t="s">
        <v>5</v>
      </c>
      <c r="H291" s="4" t="s">
        <v>57</v>
      </c>
      <c r="I291" s="4" t="s">
        <v>58</v>
      </c>
      <c r="J291" s="9" t="s">
        <v>883</v>
      </c>
    </row>
    <row r="292" spans="1:10" ht="13.5">
      <c r="A292" s="46">
        <v>32</v>
      </c>
      <c r="B292" s="33">
        <v>287</v>
      </c>
      <c r="C292" s="32">
        <v>197</v>
      </c>
      <c r="D292" s="32" t="s">
        <v>874</v>
      </c>
      <c r="E292" s="18">
        <v>1</v>
      </c>
      <c r="F292" s="18">
        <v>0</v>
      </c>
      <c r="G292" s="14" t="s">
        <v>5</v>
      </c>
      <c r="H292" s="4" t="s">
        <v>87</v>
      </c>
      <c r="I292" s="4" t="s">
        <v>83</v>
      </c>
      <c r="J292" s="9" t="s">
        <v>900</v>
      </c>
    </row>
    <row r="293" spans="1:10" ht="13.5">
      <c r="A293" s="46">
        <v>133</v>
      </c>
      <c r="B293" s="33">
        <v>288</v>
      </c>
      <c r="C293" s="32">
        <v>198</v>
      </c>
      <c r="D293" s="32" t="s">
        <v>874</v>
      </c>
      <c r="E293" s="18">
        <v>1</v>
      </c>
      <c r="F293" s="18">
        <v>0</v>
      </c>
      <c r="G293" s="14" t="s">
        <v>5</v>
      </c>
      <c r="H293" s="4" t="s">
        <v>181</v>
      </c>
      <c r="I293" s="4" t="s">
        <v>177</v>
      </c>
      <c r="J293" s="9" t="s">
        <v>876</v>
      </c>
    </row>
    <row r="294" spans="1:10" ht="13.5">
      <c r="A294" s="46">
        <v>316</v>
      </c>
      <c r="B294" s="33">
        <v>289</v>
      </c>
      <c r="C294" s="32">
        <v>199</v>
      </c>
      <c r="D294" s="32" t="s">
        <v>874</v>
      </c>
      <c r="E294" s="18">
        <v>1</v>
      </c>
      <c r="F294" s="18">
        <v>0</v>
      </c>
      <c r="G294" s="14" t="s">
        <v>5</v>
      </c>
      <c r="H294" s="4" t="s">
        <v>698</v>
      </c>
      <c r="I294" s="4" t="s">
        <v>50</v>
      </c>
      <c r="J294" s="9" t="s">
        <v>878</v>
      </c>
    </row>
    <row r="295" spans="1:10" ht="13.5">
      <c r="A295" s="46">
        <v>115</v>
      </c>
      <c r="B295" s="33">
        <v>290</v>
      </c>
      <c r="C295" s="32" t="s">
        <v>874</v>
      </c>
      <c r="D295" s="32">
        <v>91</v>
      </c>
      <c r="E295" s="18">
        <v>0</v>
      </c>
      <c r="F295" s="18">
        <v>1</v>
      </c>
      <c r="G295" s="14" t="s">
        <v>6</v>
      </c>
      <c r="H295" s="4" t="s">
        <v>161</v>
      </c>
      <c r="I295" s="4" t="s">
        <v>159</v>
      </c>
      <c r="J295" s="9" t="s">
        <v>881</v>
      </c>
    </row>
    <row r="296" spans="1:10" ht="13.5">
      <c r="A296" s="46">
        <v>934</v>
      </c>
      <c r="B296" s="33">
        <v>291</v>
      </c>
      <c r="C296" s="32" t="s">
        <v>874</v>
      </c>
      <c r="D296" s="32">
        <v>92</v>
      </c>
      <c r="E296" s="18">
        <v>0</v>
      </c>
      <c r="F296" s="18">
        <v>1</v>
      </c>
      <c r="G296" s="14" t="s">
        <v>6</v>
      </c>
      <c r="H296" s="4" t="s">
        <v>841</v>
      </c>
      <c r="I296" s="4">
        <v>0</v>
      </c>
      <c r="J296" s="9" t="s">
        <v>881</v>
      </c>
    </row>
    <row r="297" spans="1:10" ht="13.5">
      <c r="A297" s="46">
        <v>199</v>
      </c>
      <c r="B297" s="33">
        <v>292</v>
      </c>
      <c r="C297" s="32" t="s">
        <v>874</v>
      </c>
      <c r="D297" s="32">
        <v>93</v>
      </c>
      <c r="E297" s="18">
        <v>0</v>
      </c>
      <c r="F297" s="18">
        <v>1</v>
      </c>
      <c r="G297" s="14" t="s">
        <v>6</v>
      </c>
      <c r="H297" s="4" t="s">
        <v>240</v>
      </c>
      <c r="I297" s="4" t="s">
        <v>222</v>
      </c>
      <c r="J297" s="9" t="s">
        <v>888</v>
      </c>
    </row>
    <row r="298" spans="1:10" ht="13.5">
      <c r="A298" s="46">
        <v>191</v>
      </c>
      <c r="B298" s="33">
        <v>293</v>
      </c>
      <c r="C298" s="32">
        <v>200</v>
      </c>
      <c r="D298" s="32" t="s">
        <v>874</v>
      </c>
      <c r="E298" s="18">
        <v>1</v>
      </c>
      <c r="F298" s="18">
        <v>0</v>
      </c>
      <c r="G298" s="14" t="s">
        <v>5</v>
      </c>
      <c r="H298" s="4" t="s">
        <v>233</v>
      </c>
      <c r="I298" s="4" t="s">
        <v>222</v>
      </c>
      <c r="J298" s="9" t="s">
        <v>901</v>
      </c>
    </row>
    <row r="299" spans="1:10" ht="13.5">
      <c r="A299" s="46">
        <v>177</v>
      </c>
      <c r="B299" s="33">
        <v>294</v>
      </c>
      <c r="C299" s="32" t="s">
        <v>874</v>
      </c>
      <c r="D299" s="32">
        <v>94</v>
      </c>
      <c r="E299" s="18">
        <v>0</v>
      </c>
      <c r="F299" s="18">
        <v>1</v>
      </c>
      <c r="G299" s="14" t="s">
        <v>6</v>
      </c>
      <c r="H299" s="4" t="s">
        <v>221</v>
      </c>
      <c r="I299" s="4" t="s">
        <v>222</v>
      </c>
      <c r="J299" s="9" t="s">
        <v>892</v>
      </c>
    </row>
    <row r="300" spans="1:10" ht="13.5">
      <c r="A300" s="46">
        <v>203</v>
      </c>
      <c r="B300" s="33">
        <v>295</v>
      </c>
      <c r="C300" s="32">
        <v>201</v>
      </c>
      <c r="D300" s="32" t="s">
        <v>874</v>
      </c>
      <c r="E300" s="18">
        <v>1</v>
      </c>
      <c r="F300" s="18">
        <v>0</v>
      </c>
      <c r="G300" s="14" t="s">
        <v>5</v>
      </c>
      <c r="H300" s="4" t="s">
        <v>244</v>
      </c>
      <c r="I300" s="4" t="s">
        <v>222</v>
      </c>
      <c r="J300" s="9" t="s">
        <v>879</v>
      </c>
    </row>
    <row r="301" spans="1:10" ht="13.5">
      <c r="A301" s="46">
        <v>146</v>
      </c>
      <c r="B301" s="33">
        <v>296</v>
      </c>
      <c r="C301" s="32" t="s">
        <v>874</v>
      </c>
      <c r="D301" s="32">
        <v>95</v>
      </c>
      <c r="E301" s="18">
        <v>0</v>
      </c>
      <c r="F301" s="18">
        <v>1</v>
      </c>
      <c r="G301" s="14" t="s">
        <v>6</v>
      </c>
      <c r="H301" s="4" t="s">
        <v>192</v>
      </c>
      <c r="I301" s="4" t="s">
        <v>72</v>
      </c>
      <c r="J301" s="9" t="s">
        <v>897</v>
      </c>
    </row>
    <row r="302" spans="1:10" ht="13.5">
      <c r="A302" s="46">
        <v>324</v>
      </c>
      <c r="B302" s="33">
        <v>297</v>
      </c>
      <c r="C302" s="32">
        <v>202</v>
      </c>
      <c r="D302" s="32" t="s">
        <v>874</v>
      </c>
      <c r="E302" s="18">
        <v>1</v>
      </c>
      <c r="F302" s="18">
        <v>0</v>
      </c>
      <c r="G302" s="14" t="s">
        <v>5</v>
      </c>
      <c r="H302" s="4" t="s">
        <v>813</v>
      </c>
      <c r="I302" s="4" t="s">
        <v>50</v>
      </c>
      <c r="J302" s="9" t="s">
        <v>875</v>
      </c>
    </row>
    <row r="303" spans="1:10" ht="13.5">
      <c r="A303" s="46">
        <v>22</v>
      </c>
      <c r="B303" s="33">
        <v>298</v>
      </c>
      <c r="C303" s="32">
        <v>203</v>
      </c>
      <c r="D303" s="32" t="s">
        <v>874</v>
      </c>
      <c r="E303" s="18">
        <v>1</v>
      </c>
      <c r="F303" s="18">
        <v>0</v>
      </c>
      <c r="G303" s="14" t="s">
        <v>5</v>
      </c>
      <c r="H303" s="4" t="s">
        <v>73</v>
      </c>
      <c r="I303" s="4" t="s">
        <v>74</v>
      </c>
      <c r="J303" s="9" t="s">
        <v>877</v>
      </c>
    </row>
    <row r="304" spans="1:10" ht="13.5">
      <c r="A304" s="46">
        <v>207</v>
      </c>
      <c r="B304" s="33">
        <v>299</v>
      </c>
      <c r="C304" s="32">
        <v>204</v>
      </c>
      <c r="D304" s="32" t="s">
        <v>874</v>
      </c>
      <c r="E304" s="18">
        <v>1</v>
      </c>
      <c r="F304" s="18">
        <v>0</v>
      </c>
      <c r="G304" s="14" t="s">
        <v>5</v>
      </c>
      <c r="H304" s="4" t="s">
        <v>248</v>
      </c>
      <c r="I304" s="4" t="s">
        <v>247</v>
      </c>
      <c r="J304" s="9" t="s">
        <v>878</v>
      </c>
    </row>
    <row r="305" spans="1:10" ht="13.5">
      <c r="A305" s="46">
        <v>209</v>
      </c>
      <c r="B305" s="33">
        <v>300</v>
      </c>
      <c r="C305" s="32">
        <v>205</v>
      </c>
      <c r="D305" s="32" t="s">
        <v>874</v>
      </c>
      <c r="E305" s="18">
        <v>1</v>
      </c>
      <c r="F305" s="18">
        <v>0</v>
      </c>
      <c r="G305" s="14" t="s">
        <v>5</v>
      </c>
      <c r="H305" s="4" t="s">
        <v>249</v>
      </c>
      <c r="I305" s="4" t="s">
        <v>247</v>
      </c>
      <c r="J305" s="9" t="s">
        <v>877</v>
      </c>
    </row>
    <row r="306" spans="1:10" ht="13.5">
      <c r="A306" s="46">
        <v>205</v>
      </c>
      <c r="B306" s="33">
        <v>301</v>
      </c>
      <c r="C306" s="32">
        <v>206</v>
      </c>
      <c r="D306" s="32" t="s">
        <v>874</v>
      </c>
      <c r="E306" s="18">
        <v>1</v>
      </c>
      <c r="F306" s="18">
        <v>0</v>
      </c>
      <c r="G306" s="14" t="s">
        <v>5</v>
      </c>
      <c r="H306" s="4" t="s">
        <v>246</v>
      </c>
      <c r="I306" s="4" t="s">
        <v>247</v>
      </c>
      <c r="J306" s="9" t="s">
        <v>883</v>
      </c>
    </row>
    <row r="307" spans="1:10" ht="13.5">
      <c r="A307" s="46">
        <v>313</v>
      </c>
      <c r="B307" s="33">
        <v>302</v>
      </c>
      <c r="C307" s="32">
        <v>207</v>
      </c>
      <c r="D307" s="32" t="s">
        <v>874</v>
      </c>
      <c r="E307" s="18">
        <v>1</v>
      </c>
      <c r="F307" s="18">
        <v>0</v>
      </c>
      <c r="G307" s="14" t="s">
        <v>5</v>
      </c>
      <c r="H307" s="4" t="s">
        <v>754</v>
      </c>
      <c r="I307" s="4" t="s">
        <v>50</v>
      </c>
      <c r="J307" s="9" t="s">
        <v>876</v>
      </c>
    </row>
    <row r="308" spans="1:10" ht="13.5">
      <c r="A308" s="46">
        <v>12</v>
      </c>
      <c r="B308" s="33">
        <v>303</v>
      </c>
      <c r="C308" s="32">
        <v>208</v>
      </c>
      <c r="D308" s="32" t="s">
        <v>874</v>
      </c>
      <c r="E308" s="18">
        <v>1</v>
      </c>
      <c r="F308" s="18">
        <v>0</v>
      </c>
      <c r="G308" s="14" t="s">
        <v>5</v>
      </c>
      <c r="H308" s="4" t="s">
        <v>55</v>
      </c>
      <c r="I308" s="4" t="s">
        <v>56</v>
      </c>
      <c r="J308" s="9" t="s">
        <v>883</v>
      </c>
    </row>
    <row r="309" spans="1:10" ht="13.5">
      <c r="A309" s="46">
        <v>127</v>
      </c>
      <c r="B309" s="33">
        <v>304</v>
      </c>
      <c r="C309" s="32" t="s">
        <v>874</v>
      </c>
      <c r="D309" s="32">
        <v>96</v>
      </c>
      <c r="E309" s="18">
        <v>0</v>
      </c>
      <c r="F309" s="18">
        <v>1</v>
      </c>
      <c r="G309" s="14" t="s">
        <v>6</v>
      </c>
      <c r="H309" s="4" t="s">
        <v>174</v>
      </c>
      <c r="I309" s="4" t="s">
        <v>125</v>
      </c>
      <c r="J309" s="9" t="s">
        <v>887</v>
      </c>
    </row>
    <row r="310" spans="1:10" ht="13.5">
      <c r="A310" s="46">
        <v>923</v>
      </c>
      <c r="B310" s="33">
        <v>305</v>
      </c>
      <c r="C310" s="32">
        <v>209</v>
      </c>
      <c r="D310" s="32" t="s">
        <v>932</v>
      </c>
      <c r="E310" s="18">
        <v>1</v>
      </c>
      <c r="F310" s="18">
        <v>0</v>
      </c>
      <c r="G310" s="14" t="s">
        <v>5</v>
      </c>
      <c r="H310" s="4" t="s">
        <v>930</v>
      </c>
      <c r="I310" s="4" t="s">
        <v>931</v>
      </c>
      <c r="J310" s="9" t="s">
        <v>897</v>
      </c>
    </row>
    <row r="311" spans="1:10" ht="13.5">
      <c r="A311" s="46">
        <v>144</v>
      </c>
      <c r="B311" s="33">
        <v>306</v>
      </c>
      <c r="C311" s="32" t="s">
        <v>874</v>
      </c>
      <c r="D311" s="32">
        <v>97</v>
      </c>
      <c r="E311" s="18">
        <v>0</v>
      </c>
      <c r="F311" s="18">
        <v>1</v>
      </c>
      <c r="G311" s="14" t="s">
        <v>6</v>
      </c>
      <c r="H311" s="4" t="s">
        <v>189</v>
      </c>
      <c r="I311" s="4" t="s">
        <v>83</v>
      </c>
      <c r="J311" s="9" t="s">
        <v>892</v>
      </c>
    </row>
    <row r="312" spans="1:10" ht="13.5">
      <c r="A312" s="46">
        <v>285</v>
      </c>
      <c r="B312" s="33">
        <v>307</v>
      </c>
      <c r="C312" s="32" t="s">
        <v>874</v>
      </c>
      <c r="D312" s="32">
        <v>98</v>
      </c>
      <c r="E312" s="18">
        <v>0</v>
      </c>
      <c r="F312" s="18">
        <v>1</v>
      </c>
      <c r="G312" s="14" t="s">
        <v>6</v>
      </c>
      <c r="H312" s="4" t="s">
        <v>311</v>
      </c>
      <c r="I312" s="4" t="s">
        <v>83</v>
      </c>
      <c r="J312" s="9" t="s">
        <v>888</v>
      </c>
    </row>
    <row r="313" spans="1:10" ht="13.5">
      <c r="A313" s="46">
        <v>158</v>
      </c>
      <c r="B313" s="33">
        <v>308</v>
      </c>
      <c r="C313" s="32" t="s">
        <v>874</v>
      </c>
      <c r="D313" s="32">
        <v>99</v>
      </c>
      <c r="E313" s="18">
        <v>0</v>
      </c>
      <c r="F313" s="18">
        <v>1</v>
      </c>
      <c r="G313" s="14" t="s">
        <v>6</v>
      </c>
      <c r="H313" s="4" t="s">
        <v>206</v>
      </c>
      <c r="I313" s="4" t="s">
        <v>83</v>
      </c>
      <c r="J313" s="9" t="s">
        <v>897</v>
      </c>
    </row>
    <row r="314" spans="1:10" ht="13.5">
      <c r="A314" s="46">
        <v>154</v>
      </c>
      <c r="B314" s="33">
        <v>309</v>
      </c>
      <c r="C314" s="32" t="s">
        <v>874</v>
      </c>
      <c r="D314" s="32">
        <v>100</v>
      </c>
      <c r="E314" s="18">
        <v>0</v>
      </c>
      <c r="F314" s="18">
        <v>1</v>
      </c>
      <c r="G314" s="14" t="s">
        <v>6</v>
      </c>
      <c r="H314" s="4" t="s">
        <v>201</v>
      </c>
      <c r="I314" s="4" t="s">
        <v>83</v>
      </c>
      <c r="J314" s="9" t="s">
        <v>888</v>
      </c>
    </row>
    <row r="315" spans="1:10" ht="13.5">
      <c r="A315" s="46">
        <v>54</v>
      </c>
      <c r="B315" s="33">
        <v>310</v>
      </c>
      <c r="C315" s="32" t="s">
        <v>874</v>
      </c>
      <c r="D315" s="32">
        <v>101</v>
      </c>
      <c r="E315" s="18">
        <v>0</v>
      </c>
      <c r="F315" s="18">
        <v>1</v>
      </c>
      <c r="G315" s="14" t="s">
        <v>6</v>
      </c>
      <c r="H315" s="4" t="s">
        <v>115</v>
      </c>
      <c r="I315" s="4" t="s">
        <v>83</v>
      </c>
      <c r="J315" s="9" t="s">
        <v>897</v>
      </c>
    </row>
    <row r="316" spans="1:10" ht="13.5">
      <c r="A316" s="46">
        <v>268</v>
      </c>
      <c r="B316" s="33">
        <v>311</v>
      </c>
      <c r="C316" s="32" t="s">
        <v>874</v>
      </c>
      <c r="D316" s="32">
        <v>102</v>
      </c>
      <c r="E316" s="18">
        <v>0</v>
      </c>
      <c r="F316" s="18">
        <v>1</v>
      </c>
      <c r="G316" s="14" t="s">
        <v>6</v>
      </c>
      <c r="H316" s="4" t="s">
        <v>296</v>
      </c>
      <c r="I316" s="4" t="s">
        <v>281</v>
      </c>
      <c r="J316" s="9" t="s">
        <v>894</v>
      </c>
    </row>
    <row r="317" spans="1:10" ht="13.5">
      <c r="A317" s="46">
        <v>111</v>
      </c>
      <c r="B317" s="33">
        <v>312</v>
      </c>
      <c r="C317" s="32">
        <v>210</v>
      </c>
      <c r="D317" s="32" t="s">
        <v>874</v>
      </c>
      <c r="E317" s="18">
        <v>1</v>
      </c>
      <c r="F317" s="18">
        <v>0</v>
      </c>
      <c r="G317" s="14" t="s">
        <v>5</v>
      </c>
      <c r="H317" s="4" t="s">
        <v>157</v>
      </c>
      <c r="I317" s="4" t="s">
        <v>76</v>
      </c>
      <c r="J317" s="9" t="s">
        <v>901</v>
      </c>
    </row>
    <row r="318" spans="1:10" ht="13.5">
      <c r="A318" s="46">
        <v>139</v>
      </c>
      <c r="B318" s="33">
        <v>313</v>
      </c>
      <c r="C318" s="32" t="s">
        <v>874</v>
      </c>
      <c r="D318" s="32">
        <v>103</v>
      </c>
      <c r="E318" s="18">
        <v>0</v>
      </c>
      <c r="F318" s="18">
        <v>1</v>
      </c>
      <c r="G318" s="14" t="s">
        <v>6</v>
      </c>
      <c r="H318" s="4" t="s">
        <v>185</v>
      </c>
      <c r="I318" s="4" t="s">
        <v>177</v>
      </c>
      <c r="J318" s="9" t="s">
        <v>881</v>
      </c>
    </row>
    <row r="319" spans="1:10" ht="13.5">
      <c r="A319" s="46">
        <v>210</v>
      </c>
      <c r="B319" s="33">
        <v>314</v>
      </c>
      <c r="C319" s="32" t="s">
        <v>874</v>
      </c>
      <c r="D319" s="32">
        <v>104</v>
      </c>
      <c r="E319" s="18">
        <v>0</v>
      </c>
      <c r="F319" s="18">
        <v>1</v>
      </c>
      <c r="G319" s="14" t="s">
        <v>6</v>
      </c>
      <c r="H319" s="4" t="s">
        <v>250</v>
      </c>
      <c r="I319" s="4" t="s">
        <v>247</v>
      </c>
      <c r="J319" s="9" t="s">
        <v>881</v>
      </c>
    </row>
    <row r="320" spans="1:10" ht="13.5">
      <c r="A320" s="46">
        <v>211</v>
      </c>
      <c r="B320" s="33">
        <v>315</v>
      </c>
      <c r="C320" s="32">
        <v>211</v>
      </c>
      <c r="D320" s="32" t="s">
        <v>874</v>
      </c>
      <c r="E320" s="18">
        <v>1</v>
      </c>
      <c r="F320" s="18">
        <v>0</v>
      </c>
      <c r="G320" s="14" t="s">
        <v>5</v>
      </c>
      <c r="H320" s="4" t="s">
        <v>251</v>
      </c>
      <c r="I320" s="4" t="s">
        <v>247</v>
      </c>
      <c r="J320" s="9" t="s">
        <v>876</v>
      </c>
    </row>
    <row r="321" spans="1:10" ht="13.5">
      <c r="A321" s="46">
        <v>312</v>
      </c>
      <c r="B321" s="33">
        <v>316</v>
      </c>
      <c r="C321" s="32">
        <v>212</v>
      </c>
      <c r="D321" s="32" t="s">
        <v>874</v>
      </c>
      <c r="E321" s="18">
        <v>1</v>
      </c>
      <c r="F321" s="18">
        <v>0</v>
      </c>
      <c r="G321" s="14" t="s">
        <v>5</v>
      </c>
      <c r="H321" s="4" t="s">
        <v>755</v>
      </c>
      <c r="I321" s="4" t="s">
        <v>50</v>
      </c>
      <c r="J321" s="9" t="s">
        <v>880</v>
      </c>
    </row>
    <row r="322" spans="1:10" ht="13.5">
      <c r="A322" s="46">
        <v>188</v>
      </c>
      <c r="B322" s="33">
        <v>317</v>
      </c>
      <c r="C322" s="32" t="s">
        <v>874</v>
      </c>
      <c r="D322" s="32">
        <v>105</v>
      </c>
      <c r="E322" s="18">
        <v>0</v>
      </c>
      <c r="F322" s="18">
        <v>1</v>
      </c>
      <c r="G322" s="14" t="s">
        <v>6</v>
      </c>
      <c r="H322" s="4" t="s">
        <v>231</v>
      </c>
      <c r="I322" s="4" t="s">
        <v>222</v>
      </c>
      <c r="J322" s="9" t="s">
        <v>887</v>
      </c>
    </row>
    <row r="323" spans="1:10" ht="13.5">
      <c r="A323" s="46">
        <v>347</v>
      </c>
      <c r="B323" s="33">
        <v>318</v>
      </c>
      <c r="C323" s="32" t="s">
        <v>874</v>
      </c>
      <c r="D323" s="32">
        <v>106</v>
      </c>
      <c r="E323" s="18">
        <v>0</v>
      </c>
      <c r="F323" s="18">
        <v>1</v>
      </c>
      <c r="G323" s="14" t="s">
        <v>6</v>
      </c>
      <c r="H323" s="4" t="s">
        <v>766</v>
      </c>
      <c r="I323" s="4" t="s">
        <v>767</v>
      </c>
      <c r="J323" s="9" t="s">
        <v>885</v>
      </c>
    </row>
    <row r="324" spans="1:10" ht="13.5">
      <c r="A324" s="46">
        <v>925</v>
      </c>
      <c r="B324" s="33">
        <v>319</v>
      </c>
      <c r="C324" s="32" t="s">
        <v>874</v>
      </c>
      <c r="D324" s="32">
        <v>107</v>
      </c>
      <c r="E324" s="18">
        <v>0</v>
      </c>
      <c r="F324" s="18">
        <v>1</v>
      </c>
      <c r="G324" s="14" t="s">
        <v>6</v>
      </c>
      <c r="H324" s="4" t="s">
        <v>831</v>
      </c>
      <c r="I324" s="4">
        <v>0</v>
      </c>
      <c r="J324" s="9" t="s">
        <v>885</v>
      </c>
    </row>
    <row r="325" spans="1:10" ht="13.5">
      <c r="A325" s="46">
        <v>252</v>
      </c>
      <c r="B325" s="33">
        <v>320</v>
      </c>
      <c r="C325" s="32" t="s">
        <v>874</v>
      </c>
      <c r="D325" s="32">
        <v>108</v>
      </c>
      <c r="E325" s="18">
        <v>0</v>
      </c>
      <c r="F325" s="18">
        <v>1</v>
      </c>
      <c r="G325" s="14" t="s">
        <v>6</v>
      </c>
      <c r="H325" s="4" t="s">
        <v>282</v>
      </c>
      <c r="I325" s="4" t="s">
        <v>281</v>
      </c>
      <c r="J325" s="9" t="s">
        <v>885</v>
      </c>
    </row>
    <row r="326" spans="1:10" ht="13.5">
      <c r="A326" s="46">
        <v>932</v>
      </c>
      <c r="B326" s="33">
        <v>321</v>
      </c>
      <c r="C326" s="32">
        <v>213</v>
      </c>
      <c r="D326" s="32" t="s">
        <v>874</v>
      </c>
      <c r="E326" s="18">
        <v>1</v>
      </c>
      <c r="F326" s="18">
        <v>0</v>
      </c>
      <c r="G326" s="14" t="s">
        <v>5</v>
      </c>
      <c r="H326" s="4" t="s">
        <v>783</v>
      </c>
      <c r="I326" s="4" t="s">
        <v>779</v>
      </c>
      <c r="J326" s="9" t="s">
        <v>877</v>
      </c>
    </row>
    <row r="327" spans="1:10" ht="13.5">
      <c r="A327" s="46">
        <v>930</v>
      </c>
      <c r="B327" s="33">
        <v>322</v>
      </c>
      <c r="C327" s="32" t="s">
        <v>874</v>
      </c>
      <c r="D327" s="32">
        <v>109</v>
      </c>
      <c r="E327" s="18">
        <v>0</v>
      </c>
      <c r="F327" s="18">
        <v>1</v>
      </c>
      <c r="G327" s="14" t="s">
        <v>6</v>
      </c>
      <c r="H327" s="4" t="s">
        <v>846</v>
      </c>
      <c r="I327" s="4" t="s">
        <v>847</v>
      </c>
      <c r="J327" s="9" t="s">
        <v>882</v>
      </c>
    </row>
    <row r="328" spans="1:10" ht="13.5">
      <c r="A328" s="46">
        <v>135</v>
      </c>
      <c r="B328" s="33">
        <v>323</v>
      </c>
      <c r="C328" s="32">
        <v>214</v>
      </c>
      <c r="D328" s="32" t="s">
        <v>874</v>
      </c>
      <c r="E328" s="18">
        <v>1</v>
      </c>
      <c r="F328" s="18">
        <v>0</v>
      </c>
      <c r="G328" s="14" t="s">
        <v>5</v>
      </c>
      <c r="H328" s="4" t="s">
        <v>183</v>
      </c>
      <c r="I328" s="4" t="s">
        <v>177</v>
      </c>
      <c r="J328" s="9" t="s">
        <v>875</v>
      </c>
    </row>
    <row r="329" spans="1:10" ht="13.5">
      <c r="A329" s="46">
        <v>286</v>
      </c>
      <c r="B329" s="33">
        <v>324</v>
      </c>
      <c r="C329" s="32" t="s">
        <v>874</v>
      </c>
      <c r="D329" s="32">
        <v>110</v>
      </c>
      <c r="E329" s="18">
        <v>0</v>
      </c>
      <c r="F329" s="18">
        <v>1</v>
      </c>
      <c r="G329" s="14" t="s">
        <v>6</v>
      </c>
      <c r="H329" s="4" t="s">
        <v>312</v>
      </c>
      <c r="I329" s="4" t="s">
        <v>66</v>
      </c>
      <c r="J329" s="9" t="s">
        <v>888</v>
      </c>
    </row>
    <row r="330" spans="1:10" ht="13.5">
      <c r="A330" s="46">
        <v>215</v>
      </c>
      <c r="B330" s="33">
        <v>325</v>
      </c>
      <c r="C330" s="32" t="s">
        <v>874</v>
      </c>
      <c r="D330" s="32">
        <v>111</v>
      </c>
      <c r="E330" s="18">
        <v>0</v>
      </c>
      <c r="F330" s="18">
        <v>1</v>
      </c>
      <c r="G330" s="14" t="s">
        <v>6</v>
      </c>
      <c r="H330" s="4" t="s">
        <v>255</v>
      </c>
      <c r="I330" s="4" t="s">
        <v>66</v>
      </c>
      <c r="J330" s="9" t="s">
        <v>882</v>
      </c>
    </row>
    <row r="331" spans="1:10" ht="13.5">
      <c r="A331" s="46">
        <v>134</v>
      </c>
      <c r="B331" s="33">
        <v>326</v>
      </c>
      <c r="C331" s="32">
        <v>215</v>
      </c>
      <c r="D331" s="32" t="s">
        <v>874</v>
      </c>
      <c r="E331" s="18">
        <v>1</v>
      </c>
      <c r="F331" s="18">
        <v>0</v>
      </c>
      <c r="G331" s="14" t="s">
        <v>5</v>
      </c>
      <c r="H331" s="4" t="s">
        <v>182</v>
      </c>
      <c r="I331" s="4" t="s">
        <v>177</v>
      </c>
      <c r="J331" s="9" t="s">
        <v>878</v>
      </c>
    </row>
    <row r="332" spans="1:10" ht="13.5">
      <c r="A332" s="46">
        <v>999</v>
      </c>
      <c r="B332" s="33">
        <v>327</v>
      </c>
      <c r="C332" s="32">
        <v>216</v>
      </c>
      <c r="D332" s="32" t="s">
        <v>874</v>
      </c>
      <c r="E332" s="18">
        <v>1</v>
      </c>
      <c r="F332" s="18">
        <v>0</v>
      </c>
      <c r="G332" s="14" t="s">
        <v>5</v>
      </c>
      <c r="H332" s="4" t="s">
        <v>816</v>
      </c>
      <c r="I332" s="4" t="s">
        <v>50</v>
      </c>
      <c r="J332" s="9" t="e">
        <v>#N/A</v>
      </c>
    </row>
    <row r="333" spans="1:10" ht="13.5">
      <c r="A333" s="46">
        <v>132</v>
      </c>
      <c r="B333" s="33">
        <v>328</v>
      </c>
      <c r="C333" s="32">
        <v>217</v>
      </c>
      <c r="D333" s="32" t="s">
        <v>874</v>
      </c>
      <c r="E333" s="18">
        <v>1</v>
      </c>
      <c r="F333" s="18">
        <v>0</v>
      </c>
      <c r="G333" s="14" t="s">
        <v>5</v>
      </c>
      <c r="H333" s="4" t="s">
        <v>180</v>
      </c>
      <c r="I333" s="4" t="s">
        <v>177</v>
      </c>
      <c r="J333" s="9" t="s">
        <v>877</v>
      </c>
    </row>
    <row r="334" spans="1:10" ht="13.5">
      <c r="A334" s="46">
        <v>256</v>
      </c>
      <c r="B334" s="33">
        <v>329</v>
      </c>
      <c r="C334" s="32">
        <v>218</v>
      </c>
      <c r="D334" s="32" t="s">
        <v>874</v>
      </c>
      <c r="E334" s="18">
        <v>1</v>
      </c>
      <c r="F334" s="18">
        <v>0</v>
      </c>
      <c r="G334" s="14" t="s">
        <v>5</v>
      </c>
      <c r="H334" s="4" t="s">
        <v>286</v>
      </c>
      <c r="I334" s="4" t="s">
        <v>281</v>
      </c>
      <c r="J334" s="9" t="s">
        <v>880</v>
      </c>
    </row>
    <row r="335" spans="1:10" ht="13.5">
      <c r="A335" s="46">
        <v>34</v>
      </c>
      <c r="B335" s="33">
        <v>330</v>
      </c>
      <c r="C335" s="32" t="s">
        <v>874</v>
      </c>
      <c r="D335" s="32">
        <v>112</v>
      </c>
      <c r="E335" s="18">
        <v>0</v>
      </c>
      <c r="F335" s="18">
        <v>1</v>
      </c>
      <c r="G335" s="14" t="s">
        <v>6</v>
      </c>
      <c r="H335" s="4" t="s">
        <v>89</v>
      </c>
      <c r="I335" s="4" t="s">
        <v>90</v>
      </c>
      <c r="J335" s="9" t="s">
        <v>894</v>
      </c>
    </row>
    <row r="336" spans="1:10" ht="13.5">
      <c r="A336" s="46">
        <v>1</v>
      </c>
      <c r="B336" s="33">
        <v>331</v>
      </c>
      <c r="C336" s="32">
        <v>219</v>
      </c>
      <c r="D336" s="32" t="s">
        <v>874</v>
      </c>
      <c r="E336" s="18">
        <v>1</v>
      </c>
      <c r="F336" s="18">
        <v>0</v>
      </c>
      <c r="G336" s="14" t="s">
        <v>5</v>
      </c>
      <c r="H336" s="4" t="s">
        <v>44</v>
      </c>
      <c r="I336" s="4" t="s">
        <v>45</v>
      </c>
      <c r="J336" s="9" t="s">
        <v>884</v>
      </c>
    </row>
    <row r="337" spans="1:10" ht="13.5">
      <c r="A337" s="46">
        <v>249</v>
      </c>
      <c r="B337" s="33">
        <v>332</v>
      </c>
      <c r="C337" s="32">
        <v>220</v>
      </c>
      <c r="D337" s="32" t="s">
        <v>874</v>
      </c>
      <c r="E337" s="18">
        <v>1</v>
      </c>
      <c r="F337" s="18">
        <v>0</v>
      </c>
      <c r="G337" s="14" t="s">
        <v>5</v>
      </c>
      <c r="H337" s="4" t="s">
        <v>279</v>
      </c>
      <c r="I337" s="4" t="s">
        <v>45</v>
      </c>
      <c r="J337" s="9" t="s">
        <v>880</v>
      </c>
    </row>
    <row r="338" spans="1:10" ht="13.5">
      <c r="A338" s="46"/>
      <c r="B338" s="33">
        <f aca="true" t="shared" si="0" ref="B338:B391">IF(ISBLANK(A338)=TRUE,"",B337+1)</f>
      </c>
      <c r="C338" s="32">
        <f>IF(E338=1,SUM($E$5:E338),"")</f>
      </c>
      <c r="D338" s="32">
        <f>IF(F338=1,SUM($F$5:F338),"")</f>
      </c>
      <c r="E338" s="18">
        <f aca="true" t="shared" si="1" ref="E338:E393">IF(G338="M",1,0)</f>
        <v>0</v>
      </c>
      <c r="F338" s="18">
        <f aca="true" t="shared" si="2" ref="F338:F390">IF(G338="W",1,0)</f>
        <v>0</v>
      </c>
      <c r="G338" s="14">
        <f>IF(ISBLANK(A338)=TRUE,"",VLOOKUP(A338,#REF!,4,FALSE))</f>
      </c>
      <c r="H338" s="4">
        <f>IF(ISBLANK(A338)=TRUE,"",VLOOKUP(A338,#REF!,2,FALSE))</f>
      </c>
      <c r="I338" s="4">
        <f>IF(ISBLANK(A338)=TRUE,"",VLOOKUP(A338,#REF!,3,FALSE))</f>
      </c>
      <c r="J338" s="9">
        <f>IF(ISBLANK(A338)=TRUE,"",VLOOKUP(A338,#REF!,7,FALSE))</f>
      </c>
    </row>
    <row r="339" spans="1:10" ht="13.5">
      <c r="A339" s="46"/>
      <c r="B339" s="33">
        <f t="shared" si="0"/>
      </c>
      <c r="C339" s="32">
        <f>IF(E339=1,SUM($E$5:E339),"")</f>
      </c>
      <c r="D339" s="32">
        <f>IF(F339=1,SUM($F$5:F339),"")</f>
      </c>
      <c r="E339" s="18">
        <f t="shared" si="1"/>
        <v>0</v>
      </c>
      <c r="F339" s="18">
        <f t="shared" si="2"/>
        <v>0</v>
      </c>
      <c r="G339" s="14">
        <f>IF(ISBLANK(A339)=TRUE,"",VLOOKUP(A339,#REF!,4,FALSE))</f>
      </c>
      <c r="H339" s="4">
        <f>IF(ISBLANK(A339)=TRUE,"",VLOOKUP(A339,#REF!,2,FALSE))</f>
      </c>
      <c r="I339" s="4">
        <f>IF(ISBLANK(A339)=TRUE,"",VLOOKUP(A339,#REF!,3,FALSE))</f>
      </c>
      <c r="J339" s="9">
        <f>IF(ISBLANK(A339)=TRUE,"",VLOOKUP(A339,#REF!,7,FALSE))</f>
      </c>
    </row>
    <row r="340" spans="1:10" ht="13.5">
      <c r="A340" s="46"/>
      <c r="B340" s="33">
        <f t="shared" si="0"/>
      </c>
      <c r="C340" s="32">
        <f>IF(E340=1,SUM($E$5:E340),"")</f>
      </c>
      <c r="D340" s="32">
        <f>IF(F340=1,SUM($F$5:F340),"")</f>
      </c>
      <c r="E340" s="18">
        <f t="shared" si="1"/>
        <v>0</v>
      </c>
      <c r="F340" s="18">
        <f t="shared" si="2"/>
        <v>0</v>
      </c>
      <c r="G340" s="14">
        <f>IF(ISBLANK(A340)=TRUE,"",VLOOKUP(A340,#REF!,4,FALSE))</f>
      </c>
      <c r="H340" s="4">
        <f>IF(ISBLANK(A340)=TRUE,"",VLOOKUP(A340,#REF!,2,FALSE))</f>
      </c>
      <c r="I340" s="4">
        <f>IF(ISBLANK(A340)=TRUE,"",VLOOKUP(A340,#REF!,3,FALSE))</f>
      </c>
      <c r="J340" s="9">
        <f>IF(ISBLANK(A340)=TRUE,"",VLOOKUP(A340,#REF!,7,FALSE))</f>
      </c>
    </row>
    <row r="341" spans="1:10" ht="13.5">
      <c r="A341" s="46"/>
      <c r="B341" s="33">
        <f t="shared" si="0"/>
      </c>
      <c r="C341" s="32">
        <f>IF(E341=1,SUM($E$5:E341),"")</f>
      </c>
      <c r="D341" s="32">
        <f>IF(F341=1,SUM($F$5:F341),"")</f>
      </c>
      <c r="E341" s="18">
        <f t="shared" si="1"/>
        <v>0</v>
      </c>
      <c r="F341" s="18">
        <f t="shared" si="2"/>
        <v>0</v>
      </c>
      <c r="G341" s="14">
        <f>IF(ISBLANK(A341)=TRUE,"",VLOOKUP(A341,#REF!,4,FALSE))</f>
      </c>
      <c r="H341" s="4">
        <f>IF(ISBLANK(A341)=TRUE,"",VLOOKUP(A341,#REF!,2,FALSE))</f>
      </c>
      <c r="I341" s="4">
        <f>IF(ISBLANK(A341)=TRUE,"",VLOOKUP(A341,#REF!,3,FALSE))</f>
      </c>
      <c r="J341" s="9">
        <f>IF(ISBLANK(A341)=TRUE,"",VLOOKUP(A341,#REF!,7,FALSE))</f>
      </c>
    </row>
    <row r="342" spans="1:10" ht="13.5">
      <c r="A342" s="46"/>
      <c r="B342" s="33">
        <f t="shared" si="0"/>
      </c>
      <c r="C342" s="32">
        <f>IF(E342=1,SUM($E$5:E342),"")</f>
      </c>
      <c r="D342" s="32">
        <f>IF(F342=1,SUM($F$5:F342),"")</f>
      </c>
      <c r="E342" s="18">
        <f t="shared" si="1"/>
        <v>0</v>
      </c>
      <c r="F342" s="18">
        <f t="shared" si="2"/>
        <v>0</v>
      </c>
      <c r="G342" s="14">
        <f>IF(ISBLANK(A342)=TRUE,"",VLOOKUP(A342,#REF!,4,FALSE))</f>
      </c>
      <c r="H342" s="4">
        <f>IF(ISBLANK(A342)=TRUE,"",VLOOKUP(A342,#REF!,2,FALSE))</f>
      </c>
      <c r="I342" s="4">
        <f>IF(ISBLANK(A342)=TRUE,"",VLOOKUP(A342,#REF!,3,FALSE))</f>
      </c>
      <c r="J342" s="9">
        <f>IF(ISBLANK(A342)=TRUE,"",VLOOKUP(A342,#REF!,7,FALSE))</f>
      </c>
    </row>
    <row r="343" spans="1:10" ht="13.5">
      <c r="A343" s="46"/>
      <c r="B343" s="33">
        <f t="shared" si="0"/>
      </c>
      <c r="C343" s="32">
        <f>IF(E343=1,SUM($E$5:E343),"")</f>
      </c>
      <c r="D343" s="32">
        <f>IF(F343=1,SUM($F$5:F343),"")</f>
      </c>
      <c r="E343" s="18">
        <f t="shared" si="1"/>
        <v>0</v>
      </c>
      <c r="F343" s="18">
        <f t="shared" si="2"/>
        <v>0</v>
      </c>
      <c r="G343" s="14">
        <f>IF(ISBLANK(A343)=TRUE,"",VLOOKUP(A343,#REF!,4,FALSE))</f>
      </c>
      <c r="H343" s="4">
        <f>IF(ISBLANK(A343)=TRUE,"",VLOOKUP(A343,#REF!,2,FALSE))</f>
      </c>
      <c r="I343" s="4">
        <f>IF(ISBLANK(A343)=TRUE,"",VLOOKUP(A343,#REF!,3,FALSE))</f>
      </c>
      <c r="J343" s="9">
        <f>IF(ISBLANK(A343)=TRUE,"",VLOOKUP(A343,#REF!,7,FALSE))</f>
      </c>
    </row>
    <row r="344" spans="1:10" ht="13.5">
      <c r="A344" s="46"/>
      <c r="B344" s="33">
        <f t="shared" si="0"/>
      </c>
      <c r="C344" s="32">
        <f>IF(E344=1,SUM($E$5:E344),"")</f>
      </c>
      <c r="D344" s="32">
        <f>IF(F344=1,SUM($F$5:F344),"")</f>
      </c>
      <c r="E344" s="18">
        <f t="shared" si="1"/>
        <v>0</v>
      </c>
      <c r="F344" s="18">
        <f t="shared" si="2"/>
        <v>0</v>
      </c>
      <c r="G344" s="14">
        <f>IF(ISBLANK(A344)=TRUE,"",VLOOKUP(A344,#REF!,4,FALSE))</f>
      </c>
      <c r="H344" s="4">
        <f>IF(ISBLANK(A344)=TRUE,"",VLOOKUP(A344,#REF!,2,FALSE))</f>
      </c>
      <c r="I344" s="4">
        <f>IF(ISBLANK(A344)=TRUE,"",VLOOKUP(A344,#REF!,3,FALSE))</f>
      </c>
      <c r="J344" s="9">
        <f>IF(ISBLANK(A344)=TRUE,"",VLOOKUP(A344,#REF!,7,FALSE))</f>
      </c>
    </row>
    <row r="345" spans="1:10" ht="13.5">
      <c r="A345" s="46"/>
      <c r="B345" s="33">
        <f t="shared" si="0"/>
      </c>
      <c r="C345" s="32">
        <f>IF(E345=1,SUM($E$5:E345),"")</f>
      </c>
      <c r="D345" s="32">
        <f>IF(F345=1,SUM($F$5:F345),"")</f>
      </c>
      <c r="E345" s="18">
        <f t="shared" si="1"/>
        <v>0</v>
      </c>
      <c r="F345" s="18">
        <f t="shared" si="2"/>
        <v>0</v>
      </c>
      <c r="G345" s="14">
        <f>IF(ISBLANK(A345)=TRUE,"",VLOOKUP(A345,#REF!,4,FALSE))</f>
      </c>
      <c r="H345" s="4">
        <f>IF(ISBLANK(A345)=TRUE,"",VLOOKUP(A345,#REF!,2,FALSE))</f>
      </c>
      <c r="I345" s="4">
        <f>IF(ISBLANK(A345)=TRUE,"",VLOOKUP(A345,#REF!,3,FALSE))</f>
      </c>
      <c r="J345" s="9">
        <f>IF(ISBLANK(A345)=TRUE,"",VLOOKUP(A345,#REF!,7,FALSE))</f>
      </c>
    </row>
    <row r="346" spans="1:10" ht="13.5">
      <c r="A346" s="46"/>
      <c r="B346" s="33">
        <f t="shared" si="0"/>
      </c>
      <c r="C346" s="32">
        <f>IF(E346=1,SUM($E$5:E346),"")</f>
      </c>
      <c r="D346" s="32">
        <f>IF(F346=1,SUM($F$5:F346),"")</f>
      </c>
      <c r="E346" s="18">
        <f t="shared" si="1"/>
        <v>0</v>
      </c>
      <c r="F346" s="18">
        <f t="shared" si="2"/>
        <v>0</v>
      </c>
      <c r="G346" s="14">
        <f>IF(ISBLANK(A346)=TRUE,"",VLOOKUP(A346,#REF!,4,FALSE))</f>
      </c>
      <c r="H346" s="4">
        <f>IF(ISBLANK(A346)=TRUE,"",VLOOKUP(A346,#REF!,2,FALSE))</f>
      </c>
      <c r="I346" s="4">
        <f>IF(ISBLANK(A346)=TRUE,"",VLOOKUP(A346,#REF!,3,FALSE))</f>
      </c>
      <c r="J346" s="9">
        <f>IF(ISBLANK(A346)=TRUE,"",VLOOKUP(A346,#REF!,7,FALSE))</f>
      </c>
    </row>
    <row r="347" spans="1:10" ht="13.5">
      <c r="A347" s="46"/>
      <c r="B347" s="33">
        <f t="shared" si="0"/>
      </c>
      <c r="C347" s="32">
        <f>IF(E347=1,SUM($E$5:E347),"")</f>
      </c>
      <c r="D347" s="32">
        <f>IF(F347=1,SUM($F$5:F347),"")</f>
      </c>
      <c r="E347" s="18">
        <f t="shared" si="1"/>
        <v>0</v>
      </c>
      <c r="F347" s="18">
        <f t="shared" si="2"/>
        <v>0</v>
      </c>
      <c r="G347" s="14">
        <f>IF(ISBLANK(A347)=TRUE,"",VLOOKUP(A347,#REF!,4,FALSE))</f>
      </c>
      <c r="H347" s="4">
        <f>IF(ISBLANK(A347)=TRUE,"",VLOOKUP(A347,#REF!,2,FALSE))</f>
      </c>
      <c r="I347" s="4">
        <f>IF(ISBLANK(A347)=TRUE,"",VLOOKUP(A347,#REF!,3,FALSE))</f>
      </c>
      <c r="J347" s="9">
        <f>IF(ISBLANK(A347)=TRUE,"",VLOOKUP(A347,#REF!,7,FALSE))</f>
      </c>
    </row>
    <row r="348" spans="1:10" ht="13.5">
      <c r="A348" s="46"/>
      <c r="B348" s="33">
        <f t="shared" si="0"/>
      </c>
      <c r="C348" s="32">
        <f>IF(E348=1,SUM($E$5:E348),"")</f>
      </c>
      <c r="D348" s="32">
        <f>IF(F348=1,SUM($F$5:F348),"")</f>
      </c>
      <c r="E348" s="18">
        <f t="shared" si="1"/>
        <v>0</v>
      </c>
      <c r="F348" s="18">
        <f t="shared" si="2"/>
        <v>0</v>
      </c>
      <c r="G348" s="14">
        <f>IF(ISBLANK(A348)=TRUE,"",VLOOKUP(A348,#REF!,4,FALSE))</f>
      </c>
      <c r="H348" s="4">
        <f>IF(ISBLANK(A348)=TRUE,"",VLOOKUP(A348,#REF!,2,FALSE))</f>
      </c>
      <c r="I348" s="4">
        <f>IF(ISBLANK(A348)=TRUE,"",VLOOKUP(A348,#REF!,3,FALSE))</f>
      </c>
      <c r="J348" s="9">
        <f>IF(ISBLANK(A348)=TRUE,"",VLOOKUP(A348,#REF!,7,FALSE))</f>
      </c>
    </row>
    <row r="349" spans="1:10" ht="13.5">
      <c r="A349" s="46"/>
      <c r="B349" s="33">
        <f t="shared" si="0"/>
      </c>
      <c r="C349" s="32">
        <f>IF(E349=1,SUM($E$5:E349),"")</f>
      </c>
      <c r="D349" s="32">
        <f>IF(F349=1,SUM($F$5:F349),"")</f>
      </c>
      <c r="E349" s="18">
        <f t="shared" si="1"/>
        <v>0</v>
      </c>
      <c r="F349" s="18">
        <f t="shared" si="2"/>
        <v>0</v>
      </c>
      <c r="G349" s="14">
        <f>IF(ISBLANK(A349)=TRUE,"",VLOOKUP(A349,#REF!,4,FALSE))</f>
      </c>
      <c r="H349" s="4">
        <f>IF(ISBLANK(A349)=TRUE,"",VLOOKUP(A349,#REF!,2,FALSE))</f>
      </c>
      <c r="I349" s="4">
        <f>IF(ISBLANK(A349)=TRUE,"",VLOOKUP(A349,#REF!,3,FALSE))</f>
      </c>
      <c r="J349" s="9">
        <f>IF(ISBLANK(A349)=TRUE,"",VLOOKUP(A349,#REF!,7,FALSE))</f>
      </c>
    </row>
    <row r="350" spans="1:10" ht="13.5">
      <c r="A350" s="46"/>
      <c r="B350" s="33">
        <f t="shared" si="0"/>
      </c>
      <c r="C350" s="32">
        <f>IF(E350=1,SUM($E$5:E350),"")</f>
      </c>
      <c r="D350" s="32">
        <f>IF(F350=1,SUM($F$5:F350),"")</f>
      </c>
      <c r="E350" s="18">
        <f t="shared" si="1"/>
        <v>0</v>
      </c>
      <c r="F350" s="18">
        <f t="shared" si="2"/>
        <v>0</v>
      </c>
      <c r="G350" s="14">
        <f>IF(ISBLANK(A350)=TRUE,"",VLOOKUP(A350,#REF!,4,FALSE))</f>
      </c>
      <c r="H350" s="4">
        <f>IF(ISBLANK(A350)=TRUE,"",VLOOKUP(A350,#REF!,2,FALSE))</f>
      </c>
      <c r="I350" s="4">
        <f>IF(ISBLANK(A350)=TRUE,"",VLOOKUP(A350,#REF!,3,FALSE))</f>
      </c>
      <c r="J350" s="9">
        <f>IF(ISBLANK(A350)=TRUE,"",VLOOKUP(A350,#REF!,7,FALSE))</f>
      </c>
    </row>
    <row r="351" spans="1:10" ht="13.5">
      <c r="A351" s="46"/>
      <c r="B351" s="33">
        <f t="shared" si="0"/>
      </c>
      <c r="C351" s="32">
        <f>IF(E351=1,SUM($E$5:E351),"")</f>
      </c>
      <c r="D351" s="32">
        <f>IF(F351=1,SUM($F$5:F351),"")</f>
      </c>
      <c r="E351" s="18">
        <f t="shared" si="1"/>
        <v>0</v>
      </c>
      <c r="F351" s="18">
        <f t="shared" si="2"/>
        <v>0</v>
      </c>
      <c r="G351" s="14">
        <f>IF(ISBLANK(A351)=TRUE,"",VLOOKUP(A351,#REF!,4,FALSE))</f>
      </c>
      <c r="H351" s="4">
        <f>IF(ISBLANK(A351)=TRUE,"",VLOOKUP(A351,#REF!,2,FALSE))</f>
      </c>
      <c r="I351" s="4">
        <f>IF(ISBLANK(A351)=TRUE,"",VLOOKUP(A351,#REF!,3,FALSE))</f>
      </c>
      <c r="J351" s="9">
        <f>IF(ISBLANK(A351)=TRUE,"",VLOOKUP(A351,#REF!,7,FALSE))</f>
      </c>
    </row>
    <row r="352" spans="1:10" ht="13.5">
      <c r="A352" s="46"/>
      <c r="B352" s="33">
        <f t="shared" si="0"/>
      </c>
      <c r="C352" s="32">
        <f>IF(E352=1,SUM($E$5:E352),"")</f>
      </c>
      <c r="D352" s="32">
        <f>IF(F352=1,SUM($F$5:F352),"")</f>
      </c>
      <c r="E352" s="18">
        <f t="shared" si="1"/>
        <v>0</v>
      </c>
      <c r="F352" s="18">
        <f t="shared" si="2"/>
        <v>0</v>
      </c>
      <c r="G352" s="14">
        <f>IF(ISBLANK(A352)=TRUE,"",VLOOKUP(A352,#REF!,4,FALSE))</f>
      </c>
      <c r="H352" s="4">
        <f>IF(ISBLANK(A352)=TRUE,"",VLOOKUP(A352,#REF!,2,FALSE))</f>
      </c>
      <c r="I352" s="4">
        <f>IF(ISBLANK(A352)=TRUE,"",VLOOKUP(A352,#REF!,3,FALSE))</f>
      </c>
      <c r="J352" s="9">
        <f>IF(ISBLANK(A352)=TRUE,"",VLOOKUP(A352,#REF!,7,FALSE))</f>
      </c>
    </row>
    <row r="353" spans="1:10" ht="13.5">
      <c r="A353" s="46"/>
      <c r="B353" s="33">
        <f t="shared" si="0"/>
      </c>
      <c r="C353" s="32">
        <f>IF(E353=1,SUM($E$5:E353),"")</f>
      </c>
      <c r="D353" s="32">
        <f>IF(F353=1,SUM($F$5:F353),"")</f>
      </c>
      <c r="E353" s="18">
        <f t="shared" si="1"/>
        <v>0</v>
      </c>
      <c r="F353" s="18">
        <f t="shared" si="2"/>
        <v>0</v>
      </c>
      <c r="G353" s="14">
        <f>IF(ISBLANK(A353)=TRUE,"",VLOOKUP(A353,#REF!,4,FALSE))</f>
      </c>
      <c r="H353" s="4">
        <f>IF(ISBLANK(A353)=TRUE,"",VLOOKUP(A353,#REF!,2,FALSE))</f>
      </c>
      <c r="I353" s="4">
        <f>IF(ISBLANK(A353)=TRUE,"",VLOOKUP(A353,#REF!,3,FALSE))</f>
      </c>
      <c r="J353" s="9">
        <f>IF(ISBLANK(A353)=TRUE,"",VLOOKUP(A353,#REF!,7,FALSE))</f>
      </c>
    </row>
    <row r="354" spans="1:10" ht="13.5">
      <c r="A354" s="46"/>
      <c r="B354" s="33">
        <f t="shared" si="0"/>
      </c>
      <c r="C354" s="32">
        <f>IF(E354=1,SUM($E$5:E354),"")</f>
      </c>
      <c r="D354" s="32">
        <f>IF(F354=1,SUM($F$5:F354),"")</f>
      </c>
      <c r="E354" s="18">
        <f t="shared" si="1"/>
        <v>0</v>
      </c>
      <c r="F354" s="18">
        <f t="shared" si="2"/>
        <v>0</v>
      </c>
      <c r="G354" s="14">
        <f>IF(ISBLANK(A354)=TRUE,"",VLOOKUP(A354,#REF!,4,FALSE))</f>
      </c>
      <c r="H354" s="4">
        <f>IF(ISBLANK(A354)=TRUE,"",VLOOKUP(A354,#REF!,2,FALSE))</f>
      </c>
      <c r="I354" s="4">
        <f>IF(ISBLANK(A354)=TRUE,"",VLOOKUP(A354,#REF!,3,FALSE))</f>
      </c>
      <c r="J354" s="9">
        <f>IF(ISBLANK(A354)=TRUE,"",VLOOKUP(A354,#REF!,7,FALSE))</f>
      </c>
    </row>
    <row r="355" spans="1:10" ht="13.5">
      <c r="A355" s="46"/>
      <c r="B355" s="33">
        <f t="shared" si="0"/>
      </c>
      <c r="C355" s="32">
        <f>IF(E355=1,SUM($E$5:E355),"")</f>
      </c>
      <c r="D355" s="32">
        <f>IF(F355=1,SUM($F$5:F355),"")</f>
      </c>
      <c r="E355" s="18">
        <f t="shared" si="1"/>
        <v>0</v>
      </c>
      <c r="F355" s="18">
        <f t="shared" si="2"/>
        <v>0</v>
      </c>
      <c r="G355" s="14">
        <f>IF(ISBLANK(A355)=TRUE,"",VLOOKUP(A355,#REF!,4,FALSE))</f>
      </c>
      <c r="H355" s="4">
        <f>IF(ISBLANK(A355)=TRUE,"",VLOOKUP(A355,#REF!,2,FALSE))</f>
      </c>
      <c r="I355" s="4">
        <f>IF(ISBLANK(A355)=TRUE,"",VLOOKUP(A355,#REF!,3,FALSE))</f>
      </c>
      <c r="J355" s="9">
        <f>IF(ISBLANK(A355)=TRUE,"",VLOOKUP(A355,#REF!,7,FALSE))</f>
      </c>
    </row>
    <row r="356" spans="1:10" ht="13.5">
      <c r="A356" s="46"/>
      <c r="B356" s="33">
        <f t="shared" si="0"/>
      </c>
      <c r="C356" s="32">
        <f>IF(E356=1,SUM($E$5:E356),"")</f>
      </c>
      <c r="D356" s="32">
        <f>IF(F356=1,SUM($F$5:F356),"")</f>
      </c>
      <c r="E356" s="18">
        <f t="shared" si="1"/>
        <v>0</v>
      </c>
      <c r="F356" s="18">
        <f t="shared" si="2"/>
        <v>0</v>
      </c>
      <c r="G356" s="14">
        <f>IF(ISBLANK(A356)=TRUE,"",VLOOKUP(A356,#REF!,4,FALSE))</f>
      </c>
      <c r="H356" s="4">
        <f>IF(ISBLANK(A356)=TRUE,"",VLOOKUP(A356,#REF!,2,FALSE))</f>
      </c>
      <c r="I356" s="4">
        <f>IF(ISBLANK(A356)=TRUE,"",VLOOKUP(A356,#REF!,3,FALSE))</f>
      </c>
      <c r="J356" s="9">
        <f>IF(ISBLANK(A356)=TRUE,"",VLOOKUP(A356,#REF!,7,FALSE))</f>
      </c>
    </row>
    <row r="357" spans="1:10" ht="13.5">
      <c r="A357" s="46"/>
      <c r="B357" s="33">
        <f t="shared" si="0"/>
      </c>
      <c r="C357" s="32">
        <f>IF(E357=1,SUM($E$5:E357),"")</f>
      </c>
      <c r="D357" s="32">
        <f>IF(F357=1,SUM($F$5:F357),"")</f>
      </c>
      <c r="E357" s="18">
        <f t="shared" si="1"/>
        <v>0</v>
      </c>
      <c r="F357" s="18">
        <f t="shared" si="2"/>
        <v>0</v>
      </c>
      <c r="G357" s="14">
        <f>IF(ISBLANK(A357)=TRUE,"",VLOOKUP(A357,#REF!,4,FALSE))</f>
      </c>
      <c r="H357" s="4">
        <f>IF(ISBLANK(A357)=TRUE,"",VLOOKUP(A357,#REF!,2,FALSE))</f>
      </c>
      <c r="I357" s="4">
        <f>IF(ISBLANK(A357)=TRUE,"",VLOOKUP(A357,#REF!,3,FALSE))</f>
      </c>
      <c r="J357" s="9">
        <f>IF(ISBLANK(A357)=TRUE,"",VLOOKUP(A357,#REF!,7,FALSE))</f>
      </c>
    </row>
    <row r="358" spans="1:10" ht="13.5">
      <c r="A358" s="46"/>
      <c r="B358" s="33">
        <f t="shared" si="0"/>
      </c>
      <c r="C358" s="32">
        <f>IF(E358=1,SUM($E$5:E358),"")</f>
      </c>
      <c r="D358" s="32">
        <f>IF(F358=1,SUM($F$5:F358),"")</f>
      </c>
      <c r="E358" s="18">
        <f t="shared" si="1"/>
        <v>0</v>
      </c>
      <c r="F358" s="18">
        <f t="shared" si="2"/>
        <v>0</v>
      </c>
      <c r="G358" s="14">
        <f>IF(ISBLANK(A358)=TRUE,"",VLOOKUP(A358,#REF!,4,FALSE))</f>
      </c>
      <c r="H358" s="4">
        <f>IF(ISBLANK(A358)=TRUE,"",VLOOKUP(A358,#REF!,2,FALSE))</f>
      </c>
      <c r="I358" s="4">
        <f>IF(ISBLANK(A358)=TRUE,"",VLOOKUP(A358,#REF!,3,FALSE))</f>
      </c>
      <c r="J358" s="9">
        <f>IF(ISBLANK(A358)=TRUE,"",VLOOKUP(A358,#REF!,7,FALSE))</f>
      </c>
    </row>
    <row r="359" spans="1:10" ht="13.5">
      <c r="A359" s="46"/>
      <c r="B359" s="33">
        <f t="shared" si="0"/>
      </c>
      <c r="C359" s="32">
        <f>IF(E359=1,SUM($E$5:E359),"")</f>
      </c>
      <c r="D359" s="32">
        <f>IF(F359=1,SUM($F$5:F359),"")</f>
      </c>
      <c r="E359" s="18">
        <f t="shared" si="1"/>
        <v>0</v>
      </c>
      <c r="F359" s="18">
        <f t="shared" si="2"/>
        <v>0</v>
      </c>
      <c r="G359" s="14">
        <f>IF(ISBLANK(A359)=TRUE,"",VLOOKUP(A359,#REF!,4,FALSE))</f>
      </c>
      <c r="H359" s="4">
        <f>IF(ISBLANK(A359)=TRUE,"",VLOOKUP(A359,#REF!,2,FALSE))</f>
      </c>
      <c r="I359" s="4">
        <f>IF(ISBLANK(A359)=TRUE,"",VLOOKUP(A359,#REF!,3,FALSE))</f>
      </c>
      <c r="J359" s="9">
        <f>IF(ISBLANK(A359)=TRUE,"",VLOOKUP(A359,#REF!,7,FALSE))</f>
      </c>
    </row>
    <row r="360" spans="1:10" ht="13.5">
      <c r="A360" s="46"/>
      <c r="B360" s="33">
        <f t="shared" si="0"/>
      </c>
      <c r="C360" s="32">
        <f>IF(E360=1,SUM($E$5:E360),"")</f>
      </c>
      <c r="D360" s="32">
        <f>IF(F360=1,SUM($F$5:F360),"")</f>
      </c>
      <c r="E360" s="18">
        <f t="shared" si="1"/>
        <v>0</v>
      </c>
      <c r="F360" s="18">
        <f t="shared" si="2"/>
        <v>0</v>
      </c>
      <c r="G360" s="14">
        <f>IF(ISBLANK(A360)=TRUE,"",VLOOKUP(A360,#REF!,4,FALSE))</f>
      </c>
      <c r="H360" s="4">
        <f>IF(ISBLANK(A360)=TRUE,"",VLOOKUP(A360,#REF!,2,FALSE))</f>
      </c>
      <c r="I360" s="4">
        <f>IF(ISBLANK(A360)=TRUE,"",VLOOKUP(A360,#REF!,3,FALSE))</f>
      </c>
      <c r="J360" s="9">
        <f>IF(ISBLANK(A360)=TRUE,"",VLOOKUP(A360,#REF!,7,FALSE))</f>
      </c>
    </row>
    <row r="361" spans="1:10" ht="13.5">
      <c r="A361" s="46"/>
      <c r="B361" s="33">
        <f t="shared" si="0"/>
      </c>
      <c r="C361" s="32">
        <f>IF(E361=1,SUM($E$5:E361),"")</f>
      </c>
      <c r="D361" s="32">
        <f>IF(F361=1,SUM($F$5:F361),"")</f>
      </c>
      <c r="E361" s="18">
        <f t="shared" si="1"/>
        <v>0</v>
      </c>
      <c r="F361" s="18">
        <f t="shared" si="2"/>
        <v>0</v>
      </c>
      <c r="G361" s="14">
        <f>IF(ISBLANK(A361)=TRUE,"",VLOOKUP(A361,#REF!,4,FALSE))</f>
      </c>
      <c r="H361" s="4">
        <f>IF(ISBLANK(A361)=TRUE,"",VLOOKUP(A361,#REF!,2,FALSE))</f>
      </c>
      <c r="I361" s="4">
        <f>IF(ISBLANK(A361)=TRUE,"",VLOOKUP(A361,#REF!,3,FALSE))</f>
      </c>
      <c r="J361" s="9">
        <f>IF(ISBLANK(A361)=TRUE,"",VLOOKUP(A361,#REF!,7,FALSE))</f>
      </c>
    </row>
    <row r="362" spans="1:10" ht="13.5">
      <c r="A362" s="46"/>
      <c r="B362" s="33">
        <f t="shared" si="0"/>
      </c>
      <c r="C362" s="32">
        <f>IF(E362=1,SUM($E$5:E362),"")</f>
      </c>
      <c r="D362" s="32">
        <f>IF(F362=1,SUM($F$5:F362),"")</f>
      </c>
      <c r="E362" s="18">
        <f t="shared" si="1"/>
        <v>0</v>
      </c>
      <c r="F362" s="18">
        <f t="shared" si="2"/>
        <v>0</v>
      </c>
      <c r="G362" s="14">
        <f>IF(ISBLANK(A362)=TRUE,"",VLOOKUP(A362,#REF!,4,FALSE))</f>
      </c>
      <c r="H362" s="4">
        <f>IF(ISBLANK(A362)=TRUE,"",VLOOKUP(A362,#REF!,2,FALSE))</f>
      </c>
      <c r="I362" s="4">
        <f>IF(ISBLANK(A362)=TRUE,"",VLOOKUP(A362,#REF!,3,FALSE))</f>
      </c>
      <c r="J362" s="9">
        <f>IF(ISBLANK(A362)=TRUE,"",VLOOKUP(A362,#REF!,7,FALSE))</f>
      </c>
    </row>
    <row r="363" spans="1:10" ht="13.5">
      <c r="A363" s="46"/>
      <c r="B363" s="33">
        <f t="shared" si="0"/>
      </c>
      <c r="C363" s="32">
        <f>IF(E363=1,SUM($E$5:E363),"")</f>
      </c>
      <c r="D363" s="32">
        <f>IF(F363=1,SUM($F$5:F363),"")</f>
      </c>
      <c r="E363" s="18">
        <f t="shared" si="1"/>
        <v>0</v>
      </c>
      <c r="F363" s="18">
        <f t="shared" si="2"/>
        <v>0</v>
      </c>
      <c r="G363" s="14">
        <f>IF(ISBLANK(A363)=TRUE,"",VLOOKUP(A363,#REF!,4,FALSE))</f>
      </c>
      <c r="H363" s="4">
        <f>IF(ISBLANK(A363)=TRUE,"",VLOOKUP(A363,#REF!,2,FALSE))</f>
      </c>
      <c r="I363" s="4">
        <f>IF(ISBLANK(A363)=TRUE,"",VLOOKUP(A363,#REF!,3,FALSE))</f>
      </c>
      <c r="J363" s="9">
        <f>IF(ISBLANK(A363)=TRUE,"",VLOOKUP(A363,#REF!,7,FALSE))</f>
      </c>
    </row>
    <row r="364" spans="1:10" ht="13.5">
      <c r="A364" s="46"/>
      <c r="B364" s="33">
        <f t="shared" si="0"/>
      </c>
      <c r="C364" s="32">
        <f>IF(E364=1,SUM($E$5:E364),"")</f>
      </c>
      <c r="D364" s="32">
        <f>IF(F364=1,SUM($F$5:F364),"")</f>
      </c>
      <c r="E364" s="18">
        <f t="shared" si="1"/>
        <v>0</v>
      </c>
      <c r="F364" s="18">
        <f t="shared" si="2"/>
        <v>0</v>
      </c>
      <c r="G364" s="14">
        <f>IF(ISBLANK(A364)=TRUE,"",VLOOKUP(A364,#REF!,4,FALSE))</f>
      </c>
      <c r="H364" s="4">
        <f>IF(ISBLANK(A364)=TRUE,"",VLOOKUP(A364,#REF!,2,FALSE))</f>
      </c>
      <c r="I364" s="4">
        <f>IF(ISBLANK(A364)=TRUE,"",VLOOKUP(A364,#REF!,3,FALSE))</f>
      </c>
      <c r="J364" s="9">
        <f>IF(ISBLANK(A364)=TRUE,"",VLOOKUP(A364,#REF!,7,FALSE))</f>
      </c>
    </row>
    <row r="365" spans="1:10" ht="13.5">
      <c r="A365" s="46"/>
      <c r="B365" s="33">
        <f t="shared" si="0"/>
      </c>
      <c r="C365" s="32">
        <f>IF(E365=1,SUM($E$5:E365),"")</f>
      </c>
      <c r="D365" s="32">
        <f>IF(F365=1,SUM($F$5:F365),"")</f>
      </c>
      <c r="E365" s="18">
        <f t="shared" si="1"/>
        <v>0</v>
      </c>
      <c r="F365" s="18">
        <f t="shared" si="2"/>
        <v>0</v>
      </c>
      <c r="G365" s="14">
        <f>IF(ISBLANK(A365)=TRUE,"",VLOOKUP(A365,#REF!,4,FALSE))</f>
      </c>
      <c r="H365" s="4">
        <f>IF(ISBLANK(A365)=TRUE,"",VLOOKUP(A365,#REF!,2,FALSE))</f>
      </c>
      <c r="I365" s="4">
        <f>IF(ISBLANK(A365)=TRUE,"",VLOOKUP(A365,#REF!,3,FALSE))</f>
      </c>
      <c r="J365" s="9">
        <f>IF(ISBLANK(A365)=TRUE,"",VLOOKUP(A365,#REF!,7,FALSE))</f>
      </c>
    </row>
    <row r="366" spans="1:10" ht="13.5">
      <c r="A366" s="46"/>
      <c r="B366" s="33">
        <f t="shared" si="0"/>
      </c>
      <c r="C366" s="32">
        <f>IF(E366=1,SUM($E$5:E366),"")</f>
      </c>
      <c r="D366" s="32">
        <f>IF(F366=1,SUM($F$5:F366),"")</f>
      </c>
      <c r="E366" s="18">
        <f t="shared" si="1"/>
        <v>0</v>
      </c>
      <c r="F366" s="18">
        <f t="shared" si="2"/>
        <v>0</v>
      </c>
      <c r="G366" s="14">
        <f>IF(ISBLANK(A366)=TRUE,"",VLOOKUP(A366,#REF!,4,FALSE))</f>
      </c>
      <c r="H366" s="4">
        <f>IF(ISBLANK(A366)=TRUE,"",VLOOKUP(A366,#REF!,2,FALSE))</f>
      </c>
      <c r="I366" s="4">
        <f>IF(ISBLANK(A366)=TRUE,"",VLOOKUP(A366,#REF!,3,FALSE))</f>
      </c>
      <c r="J366" s="9">
        <f>IF(ISBLANK(A366)=TRUE,"",VLOOKUP(A366,#REF!,7,FALSE))</f>
      </c>
    </row>
    <row r="367" spans="1:10" ht="13.5">
      <c r="A367" s="46"/>
      <c r="B367" s="33">
        <f t="shared" si="0"/>
      </c>
      <c r="C367" s="32">
        <f>IF(E367=1,SUM($E$5:E367),"")</f>
      </c>
      <c r="D367" s="32">
        <f>IF(F367=1,SUM($F$5:F367),"")</f>
      </c>
      <c r="E367" s="18">
        <f t="shared" si="1"/>
        <v>0</v>
      </c>
      <c r="F367" s="18">
        <f t="shared" si="2"/>
        <v>0</v>
      </c>
      <c r="G367" s="14">
        <f>IF(ISBLANK(A367)=TRUE,"",VLOOKUP(A367,#REF!,4,FALSE))</f>
      </c>
      <c r="H367" s="4">
        <f>IF(ISBLANK(A367)=TRUE,"",VLOOKUP(A367,#REF!,2,FALSE))</f>
      </c>
      <c r="I367" s="4">
        <f>IF(ISBLANK(A367)=TRUE,"",VLOOKUP(A367,#REF!,3,FALSE))</f>
      </c>
      <c r="J367" s="9">
        <f>IF(ISBLANK(A367)=TRUE,"",VLOOKUP(A367,#REF!,7,FALSE))</f>
      </c>
    </row>
    <row r="368" spans="1:10" ht="13.5">
      <c r="A368" s="46"/>
      <c r="B368" s="33">
        <f t="shared" si="0"/>
      </c>
      <c r="C368" s="32">
        <f>IF(E368=1,SUM($E$5:E368),"")</f>
      </c>
      <c r="D368" s="32">
        <f>IF(F368=1,SUM($F$5:F368),"")</f>
      </c>
      <c r="E368" s="18">
        <f t="shared" si="1"/>
        <v>0</v>
      </c>
      <c r="F368" s="18">
        <f t="shared" si="2"/>
        <v>0</v>
      </c>
      <c r="G368" s="14">
        <f>IF(ISBLANK(A368)=TRUE,"",VLOOKUP(A368,#REF!,4,FALSE))</f>
      </c>
      <c r="H368" s="4">
        <f>IF(ISBLANK(A368)=TRUE,"",VLOOKUP(A368,#REF!,2,FALSE))</f>
      </c>
      <c r="I368" s="4">
        <f>IF(ISBLANK(A368)=TRUE,"",VLOOKUP(A368,#REF!,3,FALSE))</f>
      </c>
      <c r="J368" s="9">
        <f>IF(ISBLANK(A368)=TRUE,"",VLOOKUP(A368,#REF!,7,FALSE))</f>
      </c>
    </row>
    <row r="369" spans="1:10" ht="13.5">
      <c r="A369" s="46"/>
      <c r="B369" s="33">
        <f t="shared" si="0"/>
      </c>
      <c r="C369" s="32">
        <f>IF(E369=1,SUM($E$5:E369),"")</f>
      </c>
      <c r="D369" s="32">
        <f>IF(F369=1,SUM($F$5:F369),"")</f>
      </c>
      <c r="E369" s="18">
        <f t="shared" si="1"/>
        <v>0</v>
      </c>
      <c r="F369" s="18">
        <f t="shared" si="2"/>
        <v>0</v>
      </c>
      <c r="G369" s="14">
        <f>IF(ISBLANK(A369)=TRUE,"",VLOOKUP(A369,#REF!,4,FALSE))</f>
      </c>
      <c r="H369" s="4">
        <f>IF(ISBLANK(A369)=TRUE,"",VLOOKUP(A369,#REF!,2,FALSE))</f>
      </c>
      <c r="I369" s="4">
        <f>IF(ISBLANK(A369)=TRUE,"",VLOOKUP(A369,#REF!,3,FALSE))</f>
      </c>
      <c r="J369" s="9">
        <f>IF(ISBLANK(A369)=TRUE,"",VLOOKUP(A369,#REF!,7,FALSE))</f>
      </c>
    </row>
    <row r="370" spans="1:10" ht="13.5">
      <c r="A370" s="46"/>
      <c r="B370" s="33">
        <f t="shared" si="0"/>
      </c>
      <c r="C370" s="32">
        <f>IF(E370=1,SUM($E$5:E370),"")</f>
      </c>
      <c r="D370" s="32">
        <f>IF(F370=1,SUM($F$5:F370),"")</f>
      </c>
      <c r="E370" s="18">
        <f t="shared" si="1"/>
        <v>0</v>
      </c>
      <c r="F370" s="18">
        <f t="shared" si="2"/>
        <v>0</v>
      </c>
      <c r="G370" s="14">
        <f>IF(ISBLANK(A370)=TRUE,"",VLOOKUP(A370,#REF!,4,FALSE))</f>
      </c>
      <c r="H370" s="4">
        <f>IF(ISBLANK(A370)=TRUE,"",VLOOKUP(A370,#REF!,2,FALSE))</f>
      </c>
      <c r="I370" s="4">
        <f>IF(ISBLANK(A370)=TRUE,"",VLOOKUP(A370,#REF!,3,FALSE))</f>
      </c>
      <c r="J370" s="9">
        <f>IF(ISBLANK(A370)=TRUE,"",VLOOKUP(A370,#REF!,7,FALSE))</f>
      </c>
    </row>
    <row r="371" spans="1:10" ht="13.5">
      <c r="A371" s="46"/>
      <c r="B371" s="33">
        <f t="shared" si="0"/>
      </c>
      <c r="C371" s="32">
        <f>IF(E371=1,SUM($E$5:E371),"")</f>
      </c>
      <c r="D371" s="32">
        <f>IF(F371=1,SUM($F$5:F371),"")</f>
      </c>
      <c r="E371" s="18">
        <f t="shared" si="1"/>
        <v>0</v>
      </c>
      <c r="F371" s="18">
        <f t="shared" si="2"/>
        <v>0</v>
      </c>
      <c r="G371" s="14">
        <f>IF(ISBLANK(A371)=TRUE,"",VLOOKUP(A371,#REF!,4,FALSE))</f>
      </c>
      <c r="H371" s="4">
        <f>IF(ISBLANK(A371)=TRUE,"",VLOOKUP(A371,#REF!,2,FALSE))</f>
      </c>
      <c r="I371" s="4">
        <f>IF(ISBLANK(A371)=TRUE,"",VLOOKUP(A371,#REF!,3,FALSE))</f>
      </c>
      <c r="J371" s="9">
        <f>IF(ISBLANK(A371)=TRUE,"",VLOOKUP(A371,#REF!,7,FALSE))</f>
      </c>
    </row>
    <row r="372" spans="1:10" ht="13.5">
      <c r="A372" s="46"/>
      <c r="B372" s="33">
        <f t="shared" si="0"/>
      </c>
      <c r="C372" s="32">
        <f>IF(E372=1,SUM($E$5:E372),"")</f>
      </c>
      <c r="D372" s="32">
        <f>IF(F372=1,SUM($F$5:F372),"")</f>
      </c>
      <c r="E372" s="18">
        <f t="shared" si="1"/>
        <v>0</v>
      </c>
      <c r="F372" s="18">
        <f t="shared" si="2"/>
        <v>0</v>
      </c>
      <c r="G372" s="14">
        <f>IF(ISBLANK(A372)=TRUE,"",VLOOKUP(A372,#REF!,4,FALSE))</f>
      </c>
      <c r="H372" s="4">
        <f>IF(ISBLANK(A372)=TRUE,"",VLOOKUP(A372,#REF!,2,FALSE))</f>
      </c>
      <c r="I372" s="4">
        <f>IF(ISBLANK(A372)=TRUE,"",VLOOKUP(A372,#REF!,3,FALSE))</f>
      </c>
      <c r="J372" s="9">
        <f>IF(ISBLANK(A372)=TRUE,"",VLOOKUP(A372,#REF!,7,FALSE))</f>
      </c>
    </row>
    <row r="373" spans="1:10" ht="13.5">
      <c r="A373" s="46"/>
      <c r="B373" s="33">
        <f t="shared" si="0"/>
      </c>
      <c r="C373" s="32">
        <f>IF(E373=1,SUM($E$5:E373),"")</f>
      </c>
      <c r="D373" s="32">
        <f>IF(F373=1,SUM($F$5:F373),"")</f>
      </c>
      <c r="E373" s="18">
        <f t="shared" si="1"/>
        <v>0</v>
      </c>
      <c r="F373" s="18">
        <f t="shared" si="2"/>
        <v>0</v>
      </c>
      <c r="G373" s="14">
        <f>IF(ISBLANK(A373)=TRUE,"",VLOOKUP(A373,#REF!,4,FALSE))</f>
      </c>
      <c r="H373" s="4">
        <f>IF(ISBLANK(A373)=TRUE,"",VLOOKUP(A373,#REF!,2,FALSE))</f>
      </c>
      <c r="I373" s="4">
        <f>IF(ISBLANK(A373)=TRUE,"",VLOOKUP(A373,#REF!,3,FALSE))</f>
      </c>
      <c r="J373" s="9">
        <f>IF(ISBLANK(A373)=TRUE,"",VLOOKUP(A373,#REF!,7,FALSE))</f>
      </c>
    </row>
    <row r="374" spans="1:10" ht="13.5">
      <c r="A374" s="46"/>
      <c r="B374" s="33">
        <f t="shared" si="0"/>
      </c>
      <c r="C374" s="32">
        <f>IF(E374=1,SUM($E$5:E374),"")</f>
      </c>
      <c r="D374" s="32">
        <f>IF(F374=1,SUM($F$5:F374),"")</f>
      </c>
      <c r="E374" s="18">
        <f t="shared" si="1"/>
        <v>0</v>
      </c>
      <c r="F374" s="18">
        <f t="shared" si="2"/>
        <v>0</v>
      </c>
      <c r="G374" s="14">
        <f>IF(ISBLANK(A374)=TRUE,"",VLOOKUP(A374,#REF!,4,FALSE))</f>
      </c>
      <c r="H374" s="4">
        <f>IF(ISBLANK(A374)=TRUE,"",VLOOKUP(A374,#REF!,2,FALSE))</f>
      </c>
      <c r="I374" s="4">
        <f>IF(ISBLANK(A374)=TRUE,"",VLOOKUP(A374,#REF!,3,FALSE))</f>
      </c>
      <c r="J374" s="9">
        <f>IF(ISBLANK(A374)=TRUE,"",VLOOKUP(A374,#REF!,7,FALSE))</f>
      </c>
    </row>
    <row r="375" spans="1:10" ht="13.5">
      <c r="A375" s="46"/>
      <c r="B375" s="33">
        <f t="shared" si="0"/>
      </c>
      <c r="C375" s="32">
        <f>IF(E375=1,SUM($E$5:E375),"")</f>
      </c>
      <c r="D375" s="32">
        <f>IF(F375=1,SUM($F$5:F375),"")</f>
      </c>
      <c r="E375" s="18">
        <f t="shared" si="1"/>
        <v>0</v>
      </c>
      <c r="F375" s="18">
        <f t="shared" si="2"/>
        <v>0</v>
      </c>
      <c r="G375" s="14">
        <f>IF(ISBLANK(A375)=TRUE,"",VLOOKUP(A375,#REF!,4,FALSE))</f>
      </c>
      <c r="H375" s="4">
        <f>IF(ISBLANK(A375)=TRUE,"",VLOOKUP(A375,#REF!,2,FALSE))</f>
      </c>
      <c r="I375" s="4">
        <f>IF(ISBLANK(A375)=TRUE,"",VLOOKUP(A375,#REF!,3,FALSE))</f>
      </c>
      <c r="J375" s="9">
        <f>IF(ISBLANK(A375)=TRUE,"",VLOOKUP(A375,#REF!,7,FALSE))</f>
      </c>
    </row>
    <row r="376" spans="1:10" ht="13.5">
      <c r="A376" s="46"/>
      <c r="B376" s="33">
        <f t="shared" si="0"/>
      </c>
      <c r="C376" s="32">
        <f>IF(E376=1,SUM($E$5:E376),"")</f>
      </c>
      <c r="D376" s="32">
        <f>IF(F376=1,SUM($F$5:F376),"")</f>
      </c>
      <c r="E376" s="18">
        <f t="shared" si="1"/>
        <v>0</v>
      </c>
      <c r="F376" s="18">
        <f t="shared" si="2"/>
        <v>0</v>
      </c>
      <c r="G376" s="14">
        <f>IF(ISBLANK(A376)=TRUE,"",VLOOKUP(A376,#REF!,4,FALSE))</f>
      </c>
      <c r="H376" s="4">
        <f>IF(ISBLANK(A376)=TRUE,"",VLOOKUP(A376,#REF!,2,FALSE))</f>
      </c>
      <c r="I376" s="4">
        <f>IF(ISBLANK(A376)=TRUE,"",VLOOKUP(A376,#REF!,3,FALSE))</f>
      </c>
      <c r="J376" s="9">
        <f>IF(ISBLANK(A376)=TRUE,"",VLOOKUP(A376,#REF!,7,FALSE))</f>
      </c>
    </row>
    <row r="377" spans="1:10" ht="13.5">
      <c r="A377" s="46"/>
      <c r="B377" s="33">
        <f t="shared" si="0"/>
      </c>
      <c r="C377" s="32">
        <f>IF(E377=1,SUM($E$5:E377),"")</f>
      </c>
      <c r="D377" s="32">
        <f>IF(F377=1,SUM($F$5:F377),"")</f>
      </c>
      <c r="E377" s="18">
        <f t="shared" si="1"/>
        <v>0</v>
      </c>
      <c r="F377" s="18">
        <f t="shared" si="2"/>
        <v>0</v>
      </c>
      <c r="G377" s="14">
        <f>IF(ISBLANK(A377)=TRUE,"",VLOOKUP(A377,#REF!,4,FALSE))</f>
      </c>
      <c r="H377" s="4">
        <f>IF(ISBLANK(A377)=TRUE,"",VLOOKUP(A377,#REF!,2,FALSE))</f>
      </c>
      <c r="I377" s="4">
        <f>IF(ISBLANK(A377)=TRUE,"",VLOOKUP(A377,#REF!,3,FALSE))</f>
      </c>
      <c r="J377" s="9">
        <f>IF(ISBLANK(A377)=TRUE,"",VLOOKUP(A377,#REF!,7,FALSE))</f>
      </c>
    </row>
    <row r="378" spans="1:10" ht="13.5">
      <c r="A378" s="46"/>
      <c r="B378" s="33">
        <f t="shared" si="0"/>
      </c>
      <c r="C378" s="32">
        <f>IF(E378=1,SUM($E$5:E378),"")</f>
      </c>
      <c r="D378" s="32">
        <f>IF(F378=1,SUM($F$5:F378),"")</f>
      </c>
      <c r="E378" s="18">
        <f t="shared" si="1"/>
        <v>0</v>
      </c>
      <c r="F378" s="18">
        <f t="shared" si="2"/>
        <v>0</v>
      </c>
      <c r="G378" s="14">
        <f>IF(ISBLANK(A378)=TRUE,"",VLOOKUP(A378,#REF!,4,FALSE))</f>
      </c>
      <c r="H378" s="4">
        <f>IF(ISBLANK(A378)=TRUE,"",VLOOKUP(A378,#REF!,2,FALSE))</f>
      </c>
      <c r="I378" s="4">
        <f>IF(ISBLANK(A378)=TRUE,"",VLOOKUP(A378,#REF!,3,FALSE))</f>
      </c>
      <c r="J378" s="9">
        <f>IF(ISBLANK(A378)=TRUE,"",VLOOKUP(A378,#REF!,7,FALSE))</f>
      </c>
    </row>
    <row r="379" spans="1:10" ht="13.5">
      <c r="A379" s="46"/>
      <c r="B379" s="33">
        <f t="shared" si="0"/>
      </c>
      <c r="C379" s="32">
        <f>IF(E379=1,SUM($E$5:E379),"")</f>
      </c>
      <c r="D379" s="32">
        <f>IF(F379=1,SUM($F$5:F379),"")</f>
      </c>
      <c r="E379" s="18">
        <f t="shared" si="1"/>
        <v>0</v>
      </c>
      <c r="F379" s="18">
        <f t="shared" si="2"/>
        <v>0</v>
      </c>
      <c r="G379" s="14">
        <f>IF(ISBLANK(A379)=TRUE,"",VLOOKUP(A379,#REF!,4,FALSE))</f>
      </c>
      <c r="H379" s="4">
        <f>IF(ISBLANK(A379)=TRUE,"",VLOOKUP(A379,#REF!,2,FALSE))</f>
      </c>
      <c r="I379" s="4">
        <f>IF(ISBLANK(A379)=TRUE,"",VLOOKUP(A379,#REF!,3,FALSE))</f>
      </c>
      <c r="J379" s="9">
        <f>IF(ISBLANK(A379)=TRUE,"",VLOOKUP(A379,#REF!,7,FALSE))</f>
      </c>
    </row>
    <row r="380" spans="1:10" ht="13.5">
      <c r="A380" s="46"/>
      <c r="B380" s="33">
        <f t="shared" si="0"/>
      </c>
      <c r="C380" s="32">
        <f>IF(E380=1,SUM($E$5:E380),"")</f>
      </c>
      <c r="D380" s="32">
        <f>IF(F380=1,SUM($F$5:F380),"")</f>
      </c>
      <c r="E380" s="18">
        <f t="shared" si="1"/>
        <v>0</v>
      </c>
      <c r="F380" s="18">
        <f t="shared" si="2"/>
        <v>0</v>
      </c>
      <c r="G380" s="14">
        <f>IF(ISBLANK(A380)=TRUE,"",VLOOKUP(A380,#REF!,4,FALSE))</f>
      </c>
      <c r="H380" s="4">
        <f>IF(ISBLANK(A380)=TRUE,"",VLOOKUP(A380,#REF!,2,FALSE))</f>
      </c>
      <c r="I380" s="4">
        <f>IF(ISBLANK(A380)=TRUE,"",VLOOKUP(A380,#REF!,3,FALSE))</f>
      </c>
      <c r="J380" s="9">
        <f>IF(ISBLANK(A380)=TRUE,"",VLOOKUP(A380,#REF!,7,FALSE))</f>
      </c>
    </row>
    <row r="381" spans="1:10" ht="13.5">
      <c r="A381" s="46"/>
      <c r="B381" s="33">
        <f t="shared" si="0"/>
      </c>
      <c r="C381" s="32">
        <f>IF(E381=1,SUM($E$5:E381),"")</f>
      </c>
      <c r="D381" s="32">
        <f>IF(F381=1,SUM($F$5:F381),"")</f>
      </c>
      <c r="E381" s="18">
        <f t="shared" si="1"/>
        <v>0</v>
      </c>
      <c r="F381" s="18">
        <f t="shared" si="2"/>
        <v>0</v>
      </c>
      <c r="G381" s="14">
        <f>IF(ISBLANK(A381)=TRUE,"",VLOOKUP(A381,#REF!,4,FALSE))</f>
      </c>
      <c r="H381" s="4">
        <f>IF(ISBLANK(A381)=TRUE,"",VLOOKUP(A381,#REF!,2,FALSE))</f>
      </c>
      <c r="I381" s="4">
        <f>IF(ISBLANK(A381)=TRUE,"",VLOOKUP(A381,#REF!,3,FALSE))</f>
      </c>
      <c r="J381" s="9">
        <f>IF(ISBLANK(A381)=TRUE,"",VLOOKUP(A381,#REF!,7,FALSE))</f>
      </c>
    </row>
    <row r="382" spans="1:10" ht="13.5">
      <c r="A382" s="46"/>
      <c r="B382" s="33">
        <f t="shared" si="0"/>
      </c>
      <c r="C382" s="32">
        <f>IF(E382=1,SUM($E$5:E382),"")</f>
      </c>
      <c r="D382" s="32">
        <f>IF(F382=1,SUM($F$5:F382),"")</f>
      </c>
      <c r="E382" s="18">
        <f t="shared" si="1"/>
        <v>0</v>
      </c>
      <c r="F382" s="18">
        <f t="shared" si="2"/>
        <v>0</v>
      </c>
      <c r="G382" s="14">
        <f>IF(ISBLANK(A382)=TRUE,"",VLOOKUP(A382,#REF!,4,FALSE))</f>
      </c>
      <c r="H382" s="4">
        <f>IF(ISBLANK(A382)=TRUE,"",VLOOKUP(A382,#REF!,2,FALSE))</f>
      </c>
      <c r="I382" s="4">
        <f>IF(ISBLANK(A382)=TRUE,"",VLOOKUP(A382,#REF!,3,FALSE))</f>
      </c>
      <c r="J382" s="9">
        <f>IF(ISBLANK(A382)=TRUE,"",VLOOKUP(A382,#REF!,7,FALSE))</f>
      </c>
    </row>
    <row r="383" spans="1:10" ht="13.5">
      <c r="A383" s="46"/>
      <c r="B383" s="33">
        <f t="shared" si="0"/>
      </c>
      <c r="C383" s="32">
        <f>IF(E383=1,SUM($E$5:E383),"")</f>
      </c>
      <c r="D383" s="32">
        <f>IF(F383=1,SUM($F$5:F383),"")</f>
      </c>
      <c r="E383" s="18">
        <f t="shared" si="1"/>
        <v>0</v>
      </c>
      <c r="F383" s="18">
        <f t="shared" si="2"/>
        <v>0</v>
      </c>
      <c r="G383" s="14">
        <f>IF(ISBLANK(A383)=TRUE,"",VLOOKUP(A383,#REF!,4,FALSE))</f>
      </c>
      <c r="H383" s="4">
        <f>IF(ISBLANK(A383)=TRUE,"",VLOOKUP(A383,#REF!,2,FALSE))</f>
      </c>
      <c r="I383" s="4">
        <f>IF(ISBLANK(A383)=TRUE,"",VLOOKUP(A383,#REF!,3,FALSE))</f>
      </c>
      <c r="J383" s="9">
        <f>IF(ISBLANK(A383)=TRUE,"",VLOOKUP(A383,#REF!,7,FALSE))</f>
      </c>
    </row>
    <row r="384" spans="1:10" ht="13.5">
      <c r="A384" s="46"/>
      <c r="B384" s="33">
        <f t="shared" si="0"/>
      </c>
      <c r="C384" s="32">
        <f>IF(E384=1,SUM($E$5:E384),"")</f>
      </c>
      <c r="D384" s="32">
        <f>IF(F384=1,SUM($F$5:F384),"")</f>
      </c>
      <c r="E384" s="18">
        <f t="shared" si="1"/>
        <v>0</v>
      </c>
      <c r="F384" s="18">
        <f t="shared" si="2"/>
        <v>0</v>
      </c>
      <c r="G384" s="14">
        <f>IF(ISBLANK(A384)=TRUE,"",VLOOKUP(A384,#REF!,4,FALSE))</f>
      </c>
      <c r="H384" s="4">
        <f>IF(ISBLANK(A384)=TRUE,"",VLOOKUP(A384,#REF!,2,FALSE))</f>
      </c>
      <c r="I384" s="4">
        <f>IF(ISBLANK(A384)=TRUE,"",VLOOKUP(A384,#REF!,3,FALSE))</f>
      </c>
      <c r="J384" s="9">
        <f>IF(ISBLANK(A384)=TRUE,"",VLOOKUP(A384,#REF!,7,FALSE))</f>
      </c>
    </row>
    <row r="385" spans="1:10" ht="13.5">
      <c r="A385" s="46"/>
      <c r="B385" s="33">
        <f t="shared" si="0"/>
      </c>
      <c r="C385" s="32">
        <f>IF(E385=1,SUM($E$5:E385),"")</f>
      </c>
      <c r="D385" s="32">
        <f>IF(F385=1,SUM($F$5:F385),"")</f>
      </c>
      <c r="E385" s="18">
        <f t="shared" si="1"/>
        <v>0</v>
      </c>
      <c r="F385" s="18">
        <f t="shared" si="2"/>
        <v>0</v>
      </c>
      <c r="G385" s="14">
        <f>IF(ISBLANK(A385)=TRUE,"",VLOOKUP(A385,#REF!,4,FALSE))</f>
      </c>
      <c r="H385" s="4">
        <f>IF(ISBLANK(A385)=TRUE,"",VLOOKUP(A385,#REF!,2,FALSE))</f>
      </c>
      <c r="I385" s="4">
        <f>IF(ISBLANK(A385)=TRUE,"",VLOOKUP(A385,#REF!,3,FALSE))</f>
      </c>
      <c r="J385" s="9">
        <f>IF(ISBLANK(A385)=TRUE,"",VLOOKUP(A385,#REF!,7,FALSE))</f>
      </c>
    </row>
    <row r="386" spans="1:10" ht="13.5">
      <c r="A386" s="46"/>
      <c r="B386" s="33">
        <f t="shared" si="0"/>
      </c>
      <c r="C386" s="32">
        <f>IF(E386=1,SUM($E$5:E386),"")</f>
      </c>
      <c r="D386" s="32">
        <f>IF(F386=1,SUM($F$5:F386),"")</f>
      </c>
      <c r="E386" s="18">
        <f t="shared" si="1"/>
        <v>0</v>
      </c>
      <c r="F386" s="18">
        <f t="shared" si="2"/>
        <v>0</v>
      </c>
      <c r="G386" s="14">
        <f>IF(ISBLANK(A386)=TRUE,"",VLOOKUP(A386,#REF!,4,FALSE))</f>
      </c>
      <c r="H386" s="4">
        <f>IF(ISBLANK(A386)=TRUE,"",VLOOKUP(A386,#REF!,2,FALSE))</f>
      </c>
      <c r="I386" s="4">
        <f>IF(ISBLANK(A386)=TRUE,"",VLOOKUP(A386,#REF!,3,FALSE))</f>
      </c>
      <c r="J386" s="9">
        <f>IF(ISBLANK(A386)=TRUE,"",VLOOKUP(A386,#REF!,7,FALSE))</f>
      </c>
    </row>
    <row r="387" spans="1:10" ht="13.5">
      <c r="A387" s="46"/>
      <c r="B387" s="33">
        <f t="shared" si="0"/>
      </c>
      <c r="C387" s="32">
        <f>IF(E387=1,SUM($E$5:E387),"")</f>
      </c>
      <c r="D387" s="32">
        <f>IF(F387=1,SUM($F$5:F387),"")</f>
      </c>
      <c r="E387" s="18">
        <f t="shared" si="1"/>
        <v>0</v>
      </c>
      <c r="F387" s="18">
        <f t="shared" si="2"/>
        <v>0</v>
      </c>
      <c r="G387" s="14">
        <f>IF(ISBLANK(A387)=TRUE,"",VLOOKUP(A387,#REF!,4,FALSE))</f>
      </c>
      <c r="H387" s="4">
        <f>IF(ISBLANK(A387)=TRUE,"",VLOOKUP(A387,#REF!,2,FALSE))</f>
      </c>
      <c r="I387" s="4">
        <f>IF(ISBLANK(A387)=TRUE,"",VLOOKUP(A387,#REF!,3,FALSE))</f>
      </c>
      <c r="J387" s="9">
        <f>IF(ISBLANK(A387)=TRUE,"",VLOOKUP(A387,#REF!,7,FALSE))</f>
      </c>
    </row>
    <row r="388" spans="1:10" ht="13.5">
      <c r="A388" s="46"/>
      <c r="B388" s="33">
        <f t="shared" si="0"/>
      </c>
      <c r="C388" s="32">
        <f>IF(E388=1,SUM($E$5:E388),"")</f>
      </c>
      <c r="D388" s="32">
        <f>IF(F388=1,SUM($F$5:F388),"")</f>
      </c>
      <c r="E388" s="18">
        <f t="shared" si="1"/>
        <v>0</v>
      </c>
      <c r="F388" s="18">
        <f t="shared" si="2"/>
        <v>0</v>
      </c>
      <c r="G388" s="14">
        <f>IF(ISBLANK(A388)=TRUE,"",VLOOKUP(A388,#REF!,4,FALSE))</f>
      </c>
      <c r="H388" s="4">
        <f>IF(ISBLANK(A388)=TRUE,"",VLOOKUP(A388,#REF!,2,FALSE))</f>
      </c>
      <c r="I388" s="4">
        <f>IF(ISBLANK(A388)=TRUE,"",VLOOKUP(A388,#REF!,3,FALSE))</f>
      </c>
      <c r="J388" s="9">
        <f>IF(ISBLANK(A388)=TRUE,"",VLOOKUP(A388,#REF!,7,FALSE))</f>
      </c>
    </row>
    <row r="389" spans="1:10" ht="13.5">
      <c r="A389" s="46"/>
      <c r="B389" s="33">
        <f t="shared" si="0"/>
      </c>
      <c r="C389" s="32">
        <f>IF(E389=1,SUM($E$5:E389),"")</f>
      </c>
      <c r="D389" s="32">
        <f>IF(F389=1,SUM($F$5:F389),"")</f>
      </c>
      <c r="E389" s="18">
        <f t="shared" si="1"/>
        <v>0</v>
      </c>
      <c r="F389" s="18">
        <f t="shared" si="2"/>
        <v>0</v>
      </c>
      <c r="G389" s="14">
        <f>IF(ISBLANK(A389)=TRUE,"",VLOOKUP(A389,#REF!,4,FALSE))</f>
      </c>
      <c r="H389" s="4">
        <f>IF(ISBLANK(A389)=TRUE,"",VLOOKUP(A389,#REF!,2,FALSE))</f>
      </c>
      <c r="I389" s="4">
        <f>IF(ISBLANK(A389)=TRUE,"",VLOOKUP(A389,#REF!,3,FALSE))</f>
      </c>
      <c r="J389" s="9">
        <f>IF(ISBLANK(A389)=TRUE,"",VLOOKUP(A389,#REF!,7,FALSE))</f>
      </c>
    </row>
    <row r="390" spans="1:10" ht="13.5">
      <c r="A390" s="46"/>
      <c r="B390" s="33">
        <f t="shared" si="0"/>
      </c>
      <c r="C390" s="32">
        <f>IF(E390=1,SUM($E$5:E390),"")</f>
      </c>
      <c r="D390" s="32">
        <f>IF(F390=1,SUM($F$5:F390),"")</f>
      </c>
      <c r="E390" s="18">
        <f t="shared" si="1"/>
        <v>0</v>
      </c>
      <c r="F390" s="18">
        <f t="shared" si="2"/>
        <v>0</v>
      </c>
      <c r="G390" s="14">
        <f>IF(ISBLANK(A390)=TRUE,"",VLOOKUP(A390,#REF!,4,FALSE))</f>
      </c>
      <c r="H390" s="4">
        <f>IF(ISBLANK(A390)=TRUE,"",VLOOKUP(A390,#REF!,2,FALSE))</f>
      </c>
      <c r="I390" s="4">
        <f>IF(ISBLANK(A390)=TRUE,"",VLOOKUP(A390,#REF!,3,FALSE))</f>
      </c>
      <c r="J390" s="9">
        <f>IF(ISBLANK(A390)=TRUE,"",VLOOKUP(A390,#REF!,7,FALSE))</f>
      </c>
    </row>
    <row r="391" spans="1:10" ht="13.5">
      <c r="A391" s="46"/>
      <c r="B391" s="33">
        <f t="shared" si="0"/>
      </c>
      <c r="C391" s="32">
        <f>IF(E391=1,SUM($E$5:E391),"")</f>
      </c>
      <c r="D391" s="32">
        <f>IF(F391=1,SUM($F$5:F391),"")</f>
      </c>
      <c r="E391" s="18">
        <f t="shared" si="1"/>
        <v>0</v>
      </c>
      <c r="F391" s="18">
        <f aca="true" t="shared" si="3" ref="F391:F400">IF(G391="W",1,0)</f>
        <v>0</v>
      </c>
      <c r="G391" s="14">
        <f>IF(ISBLANK(A391)=TRUE,"",VLOOKUP(A391,#REF!,4,FALSE))</f>
      </c>
      <c r="H391" s="4">
        <f>IF(ISBLANK(A391)=TRUE,"",VLOOKUP(A391,#REF!,2,FALSE))</f>
      </c>
      <c r="I391" s="4">
        <f>IF(ISBLANK(A391)=TRUE,"",VLOOKUP(A391,#REF!,3,FALSE))</f>
      </c>
      <c r="J391" s="9">
        <f>IF(ISBLANK(A391)=TRUE,"",VLOOKUP(A391,#REF!,7,FALSE))</f>
      </c>
    </row>
    <row r="392" spans="1:10" ht="13.5">
      <c r="A392" s="46"/>
      <c r="B392" s="33">
        <f aca="true" t="shared" si="4" ref="B392:B400">IF(ISBLANK(A392)=TRUE,"",B391+1)</f>
      </c>
      <c r="C392" s="32">
        <f>IF(E392=1,SUM($E$5:E392),"")</f>
      </c>
      <c r="D392" s="32">
        <f>IF(F392=1,SUM($F$5:F392),"")</f>
      </c>
      <c r="E392" s="18">
        <f t="shared" si="1"/>
        <v>0</v>
      </c>
      <c r="F392" s="18">
        <f t="shared" si="3"/>
        <v>0</v>
      </c>
      <c r="G392" s="14">
        <f>IF(ISBLANK(A392)=TRUE,"",VLOOKUP(A392,#REF!,4,FALSE))</f>
      </c>
      <c r="H392" s="4">
        <f>IF(ISBLANK(A392)=TRUE,"",VLOOKUP(A392,#REF!,2,FALSE))</f>
      </c>
      <c r="I392" s="4">
        <f>IF(ISBLANK(A392)=TRUE,"",VLOOKUP(A392,#REF!,3,FALSE))</f>
      </c>
      <c r="J392" s="9">
        <f>IF(ISBLANK(A392)=TRUE,"",VLOOKUP(A392,#REF!,7,FALSE))</f>
      </c>
    </row>
    <row r="393" spans="1:10" ht="13.5">
      <c r="A393" s="46"/>
      <c r="B393" s="33">
        <f t="shared" si="4"/>
      </c>
      <c r="C393" s="32">
        <f>IF(E393=1,SUM($E$5:E393),"")</f>
      </c>
      <c r="D393" s="32">
        <f>IF(F393=1,SUM($F$5:F393),"")</f>
      </c>
      <c r="E393" s="18">
        <f t="shared" si="1"/>
        <v>0</v>
      </c>
      <c r="F393" s="18">
        <f t="shared" si="3"/>
        <v>0</v>
      </c>
      <c r="G393" s="14">
        <f>IF(ISBLANK(A393)=TRUE,"",VLOOKUP(A393,#REF!,4,FALSE))</f>
      </c>
      <c r="H393" s="4">
        <f>IF(ISBLANK(A393)=TRUE,"",VLOOKUP(A393,#REF!,2,FALSE))</f>
      </c>
      <c r="I393" s="4">
        <f>IF(ISBLANK(A393)=TRUE,"",VLOOKUP(A393,#REF!,3,FALSE))</f>
      </c>
      <c r="J393" s="9">
        <f>IF(ISBLANK(A393)=TRUE,"",VLOOKUP(A393,#REF!,7,FALSE))</f>
      </c>
    </row>
    <row r="394" spans="1:10" ht="13.5">
      <c r="A394" s="46"/>
      <c r="B394" s="33">
        <f t="shared" si="4"/>
      </c>
      <c r="C394" s="32">
        <f>IF(E394=1,SUM($E$5:E394),"")</f>
      </c>
      <c r="D394" s="32">
        <f>IF(F394=1,SUM($F$5:F394),"")</f>
      </c>
      <c r="E394" s="18">
        <f aca="true" t="shared" si="5" ref="E394:E400">IF(G394="M",1,0)</f>
        <v>0</v>
      </c>
      <c r="F394" s="18">
        <f t="shared" si="3"/>
        <v>0</v>
      </c>
      <c r="G394" s="14">
        <f>IF(ISBLANK(A394)=TRUE,"",VLOOKUP(A394,#REF!,4,FALSE))</f>
      </c>
      <c r="H394" s="4">
        <f>IF(ISBLANK(A394)=TRUE,"",VLOOKUP(A394,#REF!,2,FALSE))</f>
      </c>
      <c r="I394" s="4">
        <f>IF(ISBLANK(A394)=TRUE,"",VLOOKUP(A394,#REF!,3,FALSE))</f>
      </c>
      <c r="J394" s="9">
        <f>IF(ISBLANK(A394)=TRUE,"",VLOOKUP(A394,#REF!,7,FALSE))</f>
      </c>
    </row>
    <row r="395" spans="1:10" ht="13.5">
      <c r="A395" s="46"/>
      <c r="B395" s="33">
        <f t="shared" si="4"/>
      </c>
      <c r="C395" s="32">
        <f>IF(E395=1,SUM($E$5:E395),"")</f>
      </c>
      <c r="D395" s="32">
        <f>IF(F395=1,SUM($F$5:F395),"")</f>
      </c>
      <c r="E395" s="18">
        <f t="shared" si="5"/>
        <v>0</v>
      </c>
      <c r="F395" s="18">
        <f t="shared" si="3"/>
        <v>0</v>
      </c>
      <c r="G395" s="14">
        <f>IF(ISBLANK(A395)=TRUE,"",VLOOKUP(A395,#REF!,4,FALSE))</f>
      </c>
      <c r="H395" s="4">
        <f>IF(ISBLANK(A395)=TRUE,"",VLOOKUP(A395,#REF!,2,FALSE))</f>
      </c>
      <c r="I395" s="4">
        <f>IF(ISBLANK(A395)=TRUE,"",VLOOKUP(A395,#REF!,3,FALSE))</f>
      </c>
      <c r="J395" s="9">
        <f>IF(ISBLANK(A395)=TRUE,"",VLOOKUP(A395,#REF!,7,FALSE))</f>
      </c>
    </row>
    <row r="396" spans="1:10" ht="13.5">
      <c r="A396" s="46"/>
      <c r="B396" s="33">
        <f t="shared" si="4"/>
      </c>
      <c r="C396" s="32">
        <f>IF(E396=1,SUM($E$5:E396),"")</f>
      </c>
      <c r="D396" s="32">
        <f>IF(F396=1,SUM($F$5:F396),"")</f>
      </c>
      <c r="E396" s="18">
        <f t="shared" si="5"/>
        <v>0</v>
      </c>
      <c r="F396" s="18">
        <f t="shared" si="3"/>
        <v>0</v>
      </c>
      <c r="G396" s="14">
        <f>IF(ISBLANK(A396)=TRUE,"",VLOOKUP(A396,#REF!,4,FALSE))</f>
      </c>
      <c r="H396" s="4">
        <f>IF(ISBLANK(A396)=TRUE,"",VLOOKUP(A396,#REF!,2,FALSE))</f>
      </c>
      <c r="I396" s="4">
        <f>IF(ISBLANK(A396)=TRUE,"",VLOOKUP(A396,#REF!,3,FALSE))</f>
      </c>
      <c r="J396" s="9">
        <f>IF(ISBLANK(A396)=TRUE,"",VLOOKUP(A396,#REF!,7,FALSE))</f>
      </c>
    </row>
    <row r="397" spans="1:10" ht="13.5">
      <c r="A397" s="46"/>
      <c r="B397" s="33">
        <f t="shared" si="4"/>
      </c>
      <c r="C397" s="32">
        <f>IF(E397=1,SUM($E$5:E397),"")</f>
      </c>
      <c r="D397" s="32">
        <f>IF(F397=1,SUM($F$5:F397),"")</f>
      </c>
      <c r="E397" s="18">
        <f t="shared" si="5"/>
        <v>0</v>
      </c>
      <c r="F397" s="18">
        <f t="shared" si="3"/>
        <v>0</v>
      </c>
      <c r="G397" s="14">
        <f>IF(ISBLANK(A397)=TRUE,"",VLOOKUP(A397,#REF!,4,FALSE))</f>
      </c>
      <c r="H397" s="4">
        <f>IF(ISBLANK(A397)=TRUE,"",VLOOKUP(A397,#REF!,2,FALSE))</f>
      </c>
      <c r="I397" s="4">
        <f>IF(ISBLANK(A397)=TRUE,"",VLOOKUP(A397,#REF!,3,FALSE))</f>
      </c>
      <c r="J397" s="9">
        <f>IF(ISBLANK(A397)=TRUE,"",VLOOKUP(A397,#REF!,7,FALSE))</f>
      </c>
    </row>
    <row r="398" spans="1:10" ht="13.5">
      <c r="A398" s="46"/>
      <c r="B398" s="33">
        <f t="shared" si="4"/>
      </c>
      <c r="C398" s="32">
        <f>IF(E398=1,SUM($E$5:E398),"")</f>
      </c>
      <c r="D398" s="32">
        <f>IF(F398=1,SUM($F$5:F398),"")</f>
      </c>
      <c r="E398" s="18">
        <f t="shared" si="5"/>
        <v>0</v>
      </c>
      <c r="F398" s="18">
        <f t="shared" si="3"/>
        <v>0</v>
      </c>
      <c r="G398" s="14">
        <f>IF(ISBLANK(A398)=TRUE,"",VLOOKUP(A398,#REF!,4,FALSE))</f>
      </c>
      <c r="H398" s="4">
        <f>IF(ISBLANK(A398)=TRUE,"",VLOOKUP(A398,#REF!,2,FALSE))</f>
      </c>
      <c r="I398" s="4">
        <f>IF(ISBLANK(A398)=TRUE,"",VLOOKUP(A398,#REF!,3,FALSE))</f>
      </c>
      <c r="J398" s="9">
        <f>IF(ISBLANK(A398)=TRUE,"",VLOOKUP(A398,#REF!,7,FALSE))</f>
      </c>
    </row>
    <row r="399" spans="1:10" ht="13.5">
      <c r="A399" s="46"/>
      <c r="B399" s="33">
        <f t="shared" si="4"/>
      </c>
      <c r="C399" s="32">
        <f>IF(E399=1,SUM($E$5:E399),"")</f>
      </c>
      <c r="D399" s="32">
        <f>IF(F399=1,SUM($F$5:F399),"")</f>
      </c>
      <c r="E399" s="18">
        <f t="shared" si="5"/>
        <v>0</v>
      </c>
      <c r="F399" s="18">
        <f t="shared" si="3"/>
        <v>0</v>
      </c>
      <c r="G399" s="14">
        <f>IF(ISBLANK(A399)=TRUE,"",VLOOKUP(A399,#REF!,4,FALSE))</f>
      </c>
      <c r="H399" s="4">
        <f>IF(ISBLANK(A399)=TRUE,"",VLOOKUP(A399,#REF!,2,FALSE))</f>
      </c>
      <c r="I399" s="4">
        <f>IF(ISBLANK(A399)=TRUE,"",VLOOKUP(A399,#REF!,3,FALSE))</f>
      </c>
      <c r="J399" s="9">
        <f>IF(ISBLANK(A399)=TRUE,"",VLOOKUP(A399,#REF!,7,FALSE))</f>
      </c>
    </row>
    <row r="400" spans="1:10" ht="13.5">
      <c r="A400" s="46"/>
      <c r="B400" s="33">
        <f t="shared" si="4"/>
      </c>
      <c r="C400" s="32">
        <f>IF(E400=1,SUM($E$5:E400),"")</f>
      </c>
      <c r="D400" s="32">
        <f>IF(F400=1,SUM($F$5:F400),"")</f>
      </c>
      <c r="E400" s="18">
        <f t="shared" si="5"/>
        <v>0</v>
      </c>
      <c r="F400" s="18">
        <f t="shared" si="3"/>
        <v>0</v>
      </c>
      <c r="G400" s="14">
        <f>IF(ISBLANK(A400)=TRUE,"",VLOOKUP(A400,#REF!,4,FALSE))</f>
      </c>
      <c r="H400" s="4">
        <f>IF(ISBLANK(A400)=TRUE,"",VLOOKUP(A400,#REF!,2,FALSE))</f>
      </c>
      <c r="I400" s="4">
        <f>IF(ISBLANK(A400)=TRUE,"",VLOOKUP(A400,#REF!,3,FALSE))</f>
      </c>
      <c r="J400" s="9">
        <f>IF(ISBLANK(A400)=TRUE,"",VLOOKUP(A400,#REF!,7,FALSE))</f>
      </c>
    </row>
    <row r="401" spans="1:10" ht="13.5">
      <c r="A401" s="47"/>
      <c r="B401" s="34">
        <f>IF(ISBLANK(A401)=TRUE,"",#REF!+1)</f>
      </c>
      <c r="C401" s="35">
        <f>IF(E401=1,SUM($E$5:E401),"")</f>
      </c>
      <c r="D401" s="35">
        <f>IF(F401=1,SUM($F$5:F401),"")</f>
      </c>
      <c r="E401" s="19">
        <f>IF(G401="M",1,0)</f>
        <v>0</v>
      </c>
      <c r="F401" s="19">
        <f>IF(G401="W",1,0)</f>
        <v>0</v>
      </c>
      <c r="G401" s="15">
        <f>IF(ISBLANK(A401)=TRUE,"",VLOOKUP(A401,#REF!,4,FALSE))</f>
      </c>
      <c r="H401" s="5">
        <f>IF(ISBLANK(A401)=TRUE,"",VLOOKUP(A401,#REF!,2,FALSE))</f>
      </c>
      <c r="I401" s="5">
        <f>IF(ISBLANK(A401)=TRUE,"",VLOOKUP(A401,#REF!,3,FALSE))</f>
      </c>
      <c r="J401" s="11">
        <f>IF(ISBLANK(A401)=TRUE,"",VLOOKUP(A401,#REF!,7,FALSE))</f>
      </c>
    </row>
  </sheetData>
  <sheetProtection insertRows="0"/>
  <mergeCells count="1">
    <mergeCell ref="A3:J3"/>
  </mergeCells>
  <conditionalFormatting sqref="G6:G401">
    <cfRule type="cellIs" priority="1" dxfId="0" operator="equal" stopIfTrue="1">
      <formula>"W"</formula>
    </cfRule>
  </conditionalFormatting>
  <printOptions/>
  <pageMargins left="0.7874015748031497" right="0.5905511811023623" top="0.52" bottom="0.65" header="0.32" footer="0.58"/>
  <pageSetup fitToHeight="10" fitToWidth="1" horizontalDpi="360" verticalDpi="360" orientation="portrait" paperSize="9" scale="82" r:id="rId1"/>
  <headerFooter alignWithMargins="0">
    <oddHeader>&amp;CSeite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6">
    <tabColor indexed="53"/>
    <pageSetUpPr fitToPage="1"/>
  </sheetPr>
  <dimension ref="A1:Y155"/>
  <sheetViews>
    <sheetView showZeros="0" zoomScalePageLayoutView="0" workbookViewId="0" topLeftCell="A1">
      <pane ySplit="7" topLeftCell="A8" activePane="bottomLeft" state="frozen"/>
      <selection pane="topLeft" activeCell="A1" sqref="A1"/>
      <selection pane="bottomLeft" activeCell="X8" sqref="X8"/>
    </sheetView>
  </sheetViews>
  <sheetFormatPr defaultColWidth="11.421875" defaultRowHeight="12.75"/>
  <cols>
    <col min="1" max="1" width="11.421875" style="2" customWidth="1"/>
    <col min="2" max="2" width="7.57421875" style="2" hidden="1" customWidth="1"/>
    <col min="3" max="3" width="6.7109375" style="2" hidden="1" customWidth="1"/>
    <col min="4" max="4" width="6.7109375" style="2" bestFit="1" customWidth="1"/>
    <col min="5" max="5" width="7.8515625" style="3" bestFit="1" customWidth="1"/>
    <col min="6" max="6" width="12.00390625" style="3" hidden="1" customWidth="1"/>
    <col min="7" max="14" width="6.7109375" style="2" hidden="1" customWidth="1"/>
    <col min="15" max="20" width="6.8515625" style="2" hidden="1" customWidth="1"/>
    <col min="21" max="21" width="6.7109375" style="2" hidden="1" customWidth="1"/>
    <col min="22" max="22" width="5.57421875" style="56" bestFit="1" customWidth="1"/>
    <col min="23" max="23" width="4.421875" style="2" hidden="1" customWidth="1"/>
    <col min="24" max="24" width="40.7109375" style="2" customWidth="1"/>
    <col min="25" max="25" width="39.421875" style="2" bestFit="1" customWidth="1"/>
    <col min="26" max="16384" width="11.421875" style="2" customWidth="1"/>
  </cols>
  <sheetData>
    <row r="1" spans="1:23" ht="13.5">
      <c r="A1" s="1" t="s">
        <v>902</v>
      </c>
      <c r="W1" s="3"/>
    </row>
    <row r="2" spans="1:23" s="1" customFormat="1" ht="13.5">
      <c r="A2" s="1" t="s">
        <v>27</v>
      </c>
      <c r="D2" s="1" t="s">
        <v>43</v>
      </c>
      <c r="V2" s="58"/>
      <c r="W2" s="59"/>
    </row>
    <row r="3" spans="1:24" ht="13.5">
      <c r="A3" s="73" t="s">
        <v>14</v>
      </c>
      <c r="E3" s="73">
        <v>2004</v>
      </c>
      <c r="V3" s="73">
        <v>2005</v>
      </c>
      <c r="W3" s="3"/>
      <c r="X3" s="77">
        <v>2006</v>
      </c>
    </row>
    <row r="4" spans="1:23" ht="13.5">
      <c r="A4" s="73"/>
      <c r="B4" s="73"/>
      <c r="C4" s="73"/>
      <c r="D4" s="74"/>
      <c r="W4" s="3"/>
    </row>
    <row r="5" spans="1:25" ht="18" customHeight="1">
      <c r="A5" s="113" t="s">
        <v>42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</row>
    <row r="6" spans="1:25" ht="15" customHeight="1">
      <c r="A6" s="88" t="s">
        <v>3</v>
      </c>
      <c r="B6" s="89" t="s">
        <v>29</v>
      </c>
      <c r="C6" s="90" t="s">
        <v>29</v>
      </c>
      <c r="D6" s="89" t="s">
        <v>29</v>
      </c>
      <c r="E6" s="89" t="s">
        <v>29</v>
      </c>
      <c r="F6" s="91" t="s">
        <v>32</v>
      </c>
      <c r="G6" s="92" t="s">
        <v>29</v>
      </c>
      <c r="H6" s="92" t="s">
        <v>29</v>
      </c>
      <c r="I6" s="92" t="s">
        <v>29</v>
      </c>
      <c r="J6" s="92" t="s">
        <v>29</v>
      </c>
      <c r="K6" s="92" t="s">
        <v>29</v>
      </c>
      <c r="L6" s="92" t="s">
        <v>29</v>
      </c>
      <c r="M6" s="92" t="s">
        <v>31</v>
      </c>
      <c r="N6" s="92" t="s">
        <v>30</v>
      </c>
      <c r="O6" s="92" t="s">
        <v>30</v>
      </c>
      <c r="P6" s="92" t="s">
        <v>30</v>
      </c>
      <c r="Q6" s="92" t="s">
        <v>30</v>
      </c>
      <c r="R6" s="92" t="s">
        <v>30</v>
      </c>
      <c r="S6" s="92" t="s">
        <v>30</v>
      </c>
      <c r="T6" s="92" t="s">
        <v>30</v>
      </c>
      <c r="U6" s="92" t="s">
        <v>26</v>
      </c>
      <c r="V6" s="93" t="s">
        <v>25</v>
      </c>
      <c r="W6" s="94" t="s">
        <v>4</v>
      </c>
      <c r="X6" s="95" t="s">
        <v>1</v>
      </c>
      <c r="Y6" s="96" t="s">
        <v>2</v>
      </c>
    </row>
    <row r="7" spans="1:25" ht="13.5">
      <c r="A7" s="97"/>
      <c r="B7" s="98" t="s">
        <v>28</v>
      </c>
      <c r="C7" s="98" t="s">
        <v>5</v>
      </c>
      <c r="D7" s="98" t="s">
        <v>6</v>
      </c>
      <c r="E7" s="98" t="s">
        <v>21</v>
      </c>
      <c r="F7" s="98"/>
      <c r="G7" s="99" t="str">
        <f>+E3&amp;"M"</f>
        <v>2004M</v>
      </c>
      <c r="H7" s="99" t="str">
        <f>+V3&amp;"M"</f>
        <v>2005M</v>
      </c>
      <c r="I7" s="99" t="str">
        <f>+X3&amp;"M"</f>
        <v>2006M</v>
      </c>
      <c r="J7" s="100" t="str">
        <f>+E3&amp;"W"</f>
        <v>2004W</v>
      </c>
      <c r="K7" s="100" t="str">
        <f>+V3&amp;"W"</f>
        <v>2005W</v>
      </c>
      <c r="L7" s="100" t="str">
        <f>+X3&amp;"W"</f>
        <v>2006W</v>
      </c>
      <c r="M7" s="101" t="s">
        <v>5</v>
      </c>
      <c r="N7" s="101" t="s">
        <v>6</v>
      </c>
      <c r="O7" s="101" t="str">
        <f>+E3&amp;"M"</f>
        <v>2004M</v>
      </c>
      <c r="P7" s="101" t="str">
        <f>+V3&amp;"M"</f>
        <v>2005M</v>
      </c>
      <c r="Q7" s="101" t="str">
        <f>+X3&amp;"M"</f>
        <v>2006M</v>
      </c>
      <c r="R7" s="101" t="str">
        <f>+E3&amp;"W"</f>
        <v>2004W</v>
      </c>
      <c r="S7" s="101" t="str">
        <f>+V3&amp;"W"</f>
        <v>2005W</v>
      </c>
      <c r="T7" s="101" t="str">
        <f>+X3&amp;"W"</f>
        <v>2006W</v>
      </c>
      <c r="U7" s="100"/>
      <c r="V7" s="102"/>
      <c r="W7" s="103"/>
      <c r="X7" s="104"/>
      <c r="Y7" s="105"/>
    </row>
    <row r="8" spans="1:25" ht="13.5">
      <c r="A8" s="46">
        <v>500</v>
      </c>
      <c r="B8" s="57">
        <v>1</v>
      </c>
      <c r="C8" s="57" t="s">
        <v>874</v>
      </c>
      <c r="D8" s="57">
        <v>1</v>
      </c>
      <c r="E8" s="61">
        <v>1</v>
      </c>
      <c r="F8" s="61" t="s">
        <v>903</v>
      </c>
      <c r="G8" s="12" t="s">
        <v>874</v>
      </c>
      <c r="H8" s="12" t="s">
        <v>874</v>
      </c>
      <c r="I8" s="12" t="s">
        <v>874</v>
      </c>
      <c r="J8" s="12">
        <v>1</v>
      </c>
      <c r="K8" s="12" t="s">
        <v>874</v>
      </c>
      <c r="L8" s="12" t="s">
        <v>874</v>
      </c>
      <c r="M8" s="16">
        <v>0</v>
      </c>
      <c r="N8" s="16">
        <v>1</v>
      </c>
      <c r="O8" s="16">
        <v>0</v>
      </c>
      <c r="P8" s="16">
        <v>0</v>
      </c>
      <c r="Q8" s="16">
        <v>0</v>
      </c>
      <c r="R8" s="16">
        <v>1</v>
      </c>
      <c r="S8" s="16">
        <v>0</v>
      </c>
      <c r="T8" s="16">
        <v>0</v>
      </c>
      <c r="U8" s="16" t="s">
        <v>904</v>
      </c>
      <c r="V8" s="18">
        <v>2004</v>
      </c>
      <c r="W8" s="8" t="s">
        <v>6</v>
      </c>
      <c r="X8" s="27" t="s">
        <v>410</v>
      </c>
      <c r="Y8" s="28" t="s">
        <v>213</v>
      </c>
    </row>
    <row r="9" spans="1:25" ht="13.5">
      <c r="A9" s="46">
        <v>416</v>
      </c>
      <c r="B9" s="57">
        <v>2</v>
      </c>
      <c r="C9" s="57" t="s">
        <v>874</v>
      </c>
      <c r="D9" s="57" t="s">
        <v>926</v>
      </c>
      <c r="E9" s="57" t="s">
        <v>926</v>
      </c>
      <c r="F9" s="61" t="s">
        <v>905</v>
      </c>
      <c r="G9" s="12" t="s">
        <v>874</v>
      </c>
      <c r="H9" s="12" t="s">
        <v>874</v>
      </c>
      <c r="I9" s="12" t="s">
        <v>874</v>
      </c>
      <c r="J9" s="12">
        <v>2</v>
      </c>
      <c r="K9" s="12" t="s">
        <v>874</v>
      </c>
      <c r="L9" s="12" t="s">
        <v>874</v>
      </c>
      <c r="M9" s="16">
        <v>0</v>
      </c>
      <c r="N9" s="16">
        <v>1</v>
      </c>
      <c r="O9" s="16">
        <v>0</v>
      </c>
      <c r="P9" s="16">
        <v>0</v>
      </c>
      <c r="Q9" s="16">
        <v>0</v>
      </c>
      <c r="R9" s="16">
        <v>1</v>
      </c>
      <c r="S9" s="16">
        <v>0</v>
      </c>
      <c r="T9" s="16">
        <v>0</v>
      </c>
      <c r="U9" s="16" t="s">
        <v>904</v>
      </c>
      <c r="V9" s="18">
        <v>2004</v>
      </c>
      <c r="W9" s="8" t="s">
        <v>6</v>
      </c>
      <c r="X9" s="27" t="s">
        <v>339</v>
      </c>
      <c r="Y9" s="28" t="s">
        <v>105</v>
      </c>
    </row>
    <row r="10" spans="1:25" ht="13.5">
      <c r="A10" s="46">
        <v>475</v>
      </c>
      <c r="B10" s="57">
        <v>3</v>
      </c>
      <c r="C10" s="57" t="s">
        <v>874</v>
      </c>
      <c r="D10" s="57">
        <v>3</v>
      </c>
      <c r="E10" s="61">
        <v>3</v>
      </c>
      <c r="F10" s="61" t="s">
        <v>906</v>
      </c>
      <c r="G10" s="12" t="s">
        <v>874</v>
      </c>
      <c r="H10" s="12" t="s">
        <v>874</v>
      </c>
      <c r="I10" s="12" t="s">
        <v>874</v>
      </c>
      <c r="J10" s="12">
        <v>3</v>
      </c>
      <c r="K10" s="12" t="s">
        <v>874</v>
      </c>
      <c r="L10" s="12" t="s">
        <v>874</v>
      </c>
      <c r="M10" s="16">
        <v>0</v>
      </c>
      <c r="N10" s="16">
        <v>1</v>
      </c>
      <c r="O10" s="16">
        <v>0</v>
      </c>
      <c r="P10" s="16">
        <v>0</v>
      </c>
      <c r="Q10" s="16">
        <v>0</v>
      </c>
      <c r="R10" s="16">
        <v>1</v>
      </c>
      <c r="S10" s="16">
        <v>0</v>
      </c>
      <c r="T10" s="16">
        <v>0</v>
      </c>
      <c r="U10" s="16" t="s">
        <v>904</v>
      </c>
      <c r="V10" s="18">
        <v>2004</v>
      </c>
      <c r="W10" s="8" t="s">
        <v>6</v>
      </c>
      <c r="X10" s="27" t="s">
        <v>395</v>
      </c>
      <c r="Y10" s="28" t="s">
        <v>130</v>
      </c>
    </row>
    <row r="11" spans="1:25" ht="13.5">
      <c r="A11" s="46">
        <v>494</v>
      </c>
      <c r="B11" s="57">
        <v>4</v>
      </c>
      <c r="C11" s="57" t="s">
        <v>874</v>
      </c>
      <c r="D11" s="57">
        <v>4</v>
      </c>
      <c r="E11" s="61">
        <v>4</v>
      </c>
      <c r="F11" s="61" t="s">
        <v>907</v>
      </c>
      <c r="G11" s="12" t="s">
        <v>874</v>
      </c>
      <c r="H11" s="12" t="s">
        <v>874</v>
      </c>
      <c r="I11" s="12" t="s">
        <v>874</v>
      </c>
      <c r="J11" s="12">
        <v>4</v>
      </c>
      <c r="K11" s="12" t="s">
        <v>874</v>
      </c>
      <c r="L11" s="12" t="s">
        <v>874</v>
      </c>
      <c r="M11" s="16">
        <v>0</v>
      </c>
      <c r="N11" s="16">
        <v>1</v>
      </c>
      <c r="O11" s="16">
        <v>0</v>
      </c>
      <c r="P11" s="16">
        <v>0</v>
      </c>
      <c r="Q11" s="16">
        <v>0</v>
      </c>
      <c r="R11" s="16">
        <v>1</v>
      </c>
      <c r="S11" s="16">
        <v>0</v>
      </c>
      <c r="T11" s="16">
        <v>0</v>
      </c>
      <c r="U11" s="16" t="s">
        <v>904</v>
      </c>
      <c r="V11" s="18">
        <v>2004</v>
      </c>
      <c r="W11" s="8" t="s">
        <v>6</v>
      </c>
      <c r="X11" s="27" t="s">
        <v>406</v>
      </c>
      <c r="Y11" s="28" t="s">
        <v>332</v>
      </c>
    </row>
    <row r="12" spans="1:25" ht="13.5">
      <c r="A12" s="46">
        <v>722</v>
      </c>
      <c r="B12" s="57">
        <v>5</v>
      </c>
      <c r="C12" s="57" t="s">
        <v>874</v>
      </c>
      <c r="D12" s="57">
        <v>5</v>
      </c>
      <c r="E12" s="61">
        <v>1</v>
      </c>
      <c r="F12" s="61" t="s">
        <v>908</v>
      </c>
      <c r="G12" s="12" t="s">
        <v>874</v>
      </c>
      <c r="H12" s="12" t="s">
        <v>874</v>
      </c>
      <c r="I12" s="12" t="s">
        <v>874</v>
      </c>
      <c r="J12" s="12" t="s">
        <v>874</v>
      </c>
      <c r="K12" s="12">
        <v>1</v>
      </c>
      <c r="L12" s="12" t="s">
        <v>874</v>
      </c>
      <c r="M12" s="16">
        <v>0</v>
      </c>
      <c r="N12" s="16">
        <v>1</v>
      </c>
      <c r="O12" s="16">
        <v>0</v>
      </c>
      <c r="P12" s="16">
        <v>0</v>
      </c>
      <c r="Q12" s="16">
        <v>0</v>
      </c>
      <c r="R12" s="16">
        <v>0</v>
      </c>
      <c r="S12" s="16">
        <v>1</v>
      </c>
      <c r="T12" s="16">
        <v>0</v>
      </c>
      <c r="U12" s="16" t="s">
        <v>909</v>
      </c>
      <c r="V12" s="18">
        <v>2005</v>
      </c>
      <c r="W12" s="8" t="s">
        <v>6</v>
      </c>
      <c r="X12" s="27" t="s">
        <v>435</v>
      </c>
      <c r="Y12" s="28" t="s">
        <v>436</v>
      </c>
    </row>
    <row r="13" spans="1:25" ht="13.5">
      <c r="A13" s="46">
        <v>484</v>
      </c>
      <c r="B13" s="57">
        <v>6</v>
      </c>
      <c r="C13" s="57" t="s">
        <v>874</v>
      </c>
      <c r="D13" s="57">
        <v>6</v>
      </c>
      <c r="E13" s="61">
        <v>5</v>
      </c>
      <c r="F13" s="61" t="s">
        <v>910</v>
      </c>
      <c r="G13" s="12" t="s">
        <v>874</v>
      </c>
      <c r="H13" s="12" t="s">
        <v>874</v>
      </c>
      <c r="I13" s="12" t="s">
        <v>874</v>
      </c>
      <c r="J13" s="12">
        <v>5</v>
      </c>
      <c r="K13" s="12" t="s">
        <v>874</v>
      </c>
      <c r="L13" s="12" t="s">
        <v>874</v>
      </c>
      <c r="M13" s="16">
        <v>0</v>
      </c>
      <c r="N13" s="16">
        <v>1</v>
      </c>
      <c r="O13" s="16">
        <v>0</v>
      </c>
      <c r="P13" s="16">
        <v>0</v>
      </c>
      <c r="Q13" s="16">
        <v>0</v>
      </c>
      <c r="R13" s="16">
        <v>1</v>
      </c>
      <c r="S13" s="16">
        <v>0</v>
      </c>
      <c r="T13" s="16">
        <v>0</v>
      </c>
      <c r="U13" s="16" t="s">
        <v>904</v>
      </c>
      <c r="V13" s="18">
        <v>2004</v>
      </c>
      <c r="W13" s="8" t="s">
        <v>6</v>
      </c>
      <c r="X13" s="27" t="s">
        <v>402</v>
      </c>
      <c r="Y13" s="28" t="s">
        <v>46</v>
      </c>
    </row>
    <row r="14" spans="1:25" ht="13.5">
      <c r="A14" s="46">
        <v>440</v>
      </c>
      <c r="B14" s="57">
        <v>7</v>
      </c>
      <c r="C14" s="57" t="s">
        <v>874</v>
      </c>
      <c r="D14" s="57">
        <v>7</v>
      </c>
      <c r="E14" s="61">
        <v>6</v>
      </c>
      <c r="F14" s="61" t="s">
        <v>911</v>
      </c>
      <c r="G14" s="12" t="s">
        <v>874</v>
      </c>
      <c r="H14" s="12" t="s">
        <v>874</v>
      </c>
      <c r="I14" s="12" t="s">
        <v>874</v>
      </c>
      <c r="J14" s="12">
        <v>6</v>
      </c>
      <c r="K14" s="12" t="s">
        <v>874</v>
      </c>
      <c r="L14" s="12" t="s">
        <v>874</v>
      </c>
      <c r="M14" s="16">
        <v>0</v>
      </c>
      <c r="N14" s="16">
        <v>1</v>
      </c>
      <c r="O14" s="16">
        <v>0</v>
      </c>
      <c r="P14" s="16">
        <v>0</v>
      </c>
      <c r="Q14" s="16">
        <v>0</v>
      </c>
      <c r="R14" s="16">
        <v>1</v>
      </c>
      <c r="S14" s="16">
        <v>0</v>
      </c>
      <c r="T14" s="16">
        <v>0</v>
      </c>
      <c r="U14" s="16" t="s">
        <v>904</v>
      </c>
      <c r="V14" s="18">
        <v>2004</v>
      </c>
      <c r="W14" s="8" t="s">
        <v>6</v>
      </c>
      <c r="X14" s="27" t="s">
        <v>362</v>
      </c>
      <c r="Y14" s="28" t="s">
        <v>332</v>
      </c>
    </row>
    <row r="15" spans="1:25" ht="13.5">
      <c r="A15" s="46">
        <v>535</v>
      </c>
      <c r="B15" s="57">
        <v>8</v>
      </c>
      <c r="C15" s="57" t="s">
        <v>874</v>
      </c>
      <c r="D15" s="57">
        <v>8</v>
      </c>
      <c r="E15" s="61">
        <v>1</v>
      </c>
      <c r="F15" s="61" t="s">
        <v>912</v>
      </c>
      <c r="G15" s="12" t="s">
        <v>874</v>
      </c>
      <c r="H15" s="12" t="s">
        <v>874</v>
      </c>
      <c r="I15" s="12" t="s">
        <v>874</v>
      </c>
      <c r="J15" s="12" t="s">
        <v>874</v>
      </c>
      <c r="K15" s="12" t="s">
        <v>874</v>
      </c>
      <c r="L15" s="12">
        <v>1</v>
      </c>
      <c r="M15" s="16">
        <v>0</v>
      </c>
      <c r="N15" s="16">
        <v>1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1</v>
      </c>
      <c r="U15" s="16" t="s">
        <v>913</v>
      </c>
      <c r="V15" s="18">
        <v>2006</v>
      </c>
      <c r="W15" s="8" t="s">
        <v>6</v>
      </c>
      <c r="X15" s="27" t="s">
        <v>638</v>
      </c>
      <c r="Y15" s="28" t="s">
        <v>105</v>
      </c>
    </row>
    <row r="16" spans="1:25" ht="13.5">
      <c r="A16" s="46">
        <v>435</v>
      </c>
      <c r="B16" s="57">
        <v>9</v>
      </c>
      <c r="C16" s="57" t="s">
        <v>874</v>
      </c>
      <c r="D16" s="57">
        <v>9</v>
      </c>
      <c r="E16" s="61">
        <v>2</v>
      </c>
      <c r="F16" s="61" t="s">
        <v>914</v>
      </c>
      <c r="G16" s="12" t="s">
        <v>874</v>
      </c>
      <c r="H16" s="12" t="s">
        <v>874</v>
      </c>
      <c r="I16" s="12" t="s">
        <v>874</v>
      </c>
      <c r="J16" s="12" t="s">
        <v>874</v>
      </c>
      <c r="K16" s="12">
        <v>2</v>
      </c>
      <c r="L16" s="12" t="s">
        <v>874</v>
      </c>
      <c r="M16" s="16">
        <v>0</v>
      </c>
      <c r="N16" s="16">
        <v>1</v>
      </c>
      <c r="O16" s="16">
        <v>0</v>
      </c>
      <c r="P16" s="16">
        <v>0</v>
      </c>
      <c r="Q16" s="16">
        <v>0</v>
      </c>
      <c r="R16" s="16">
        <v>0</v>
      </c>
      <c r="S16" s="16">
        <v>1</v>
      </c>
      <c r="T16" s="16">
        <v>0</v>
      </c>
      <c r="U16" s="16" t="s">
        <v>909</v>
      </c>
      <c r="V16" s="18">
        <v>2005</v>
      </c>
      <c r="W16" s="8" t="s">
        <v>6</v>
      </c>
      <c r="X16" s="27" t="s">
        <v>357</v>
      </c>
      <c r="Y16" s="28" t="s">
        <v>46</v>
      </c>
    </row>
    <row r="17" spans="1:25" ht="13.5">
      <c r="A17" s="46">
        <v>476</v>
      </c>
      <c r="B17" s="57">
        <v>10</v>
      </c>
      <c r="C17" s="57" t="s">
        <v>874</v>
      </c>
      <c r="D17" s="57">
        <v>10</v>
      </c>
      <c r="E17" s="61">
        <v>7</v>
      </c>
      <c r="F17" s="61" t="s">
        <v>915</v>
      </c>
      <c r="G17" s="12" t="s">
        <v>874</v>
      </c>
      <c r="H17" s="12" t="s">
        <v>874</v>
      </c>
      <c r="I17" s="12" t="s">
        <v>874</v>
      </c>
      <c r="J17" s="12">
        <v>7</v>
      </c>
      <c r="K17" s="12" t="s">
        <v>874</v>
      </c>
      <c r="L17" s="12" t="s">
        <v>874</v>
      </c>
      <c r="M17" s="16">
        <v>0</v>
      </c>
      <c r="N17" s="16">
        <v>1</v>
      </c>
      <c r="O17" s="16">
        <v>0</v>
      </c>
      <c r="P17" s="16">
        <v>0</v>
      </c>
      <c r="Q17" s="16">
        <v>0</v>
      </c>
      <c r="R17" s="16">
        <v>1</v>
      </c>
      <c r="S17" s="16">
        <v>0</v>
      </c>
      <c r="T17" s="16">
        <v>0</v>
      </c>
      <c r="U17" s="16" t="s">
        <v>904</v>
      </c>
      <c r="V17" s="18">
        <v>2004</v>
      </c>
      <c r="W17" s="8" t="s">
        <v>6</v>
      </c>
      <c r="X17" s="27" t="s">
        <v>396</v>
      </c>
      <c r="Y17" s="28" t="s">
        <v>130</v>
      </c>
    </row>
    <row r="18" spans="1:25" ht="13.5">
      <c r="A18" s="46">
        <v>553</v>
      </c>
      <c r="B18" s="57">
        <v>11</v>
      </c>
      <c r="C18" s="57" t="s">
        <v>874</v>
      </c>
      <c r="D18" s="57">
        <v>11</v>
      </c>
      <c r="E18" s="61">
        <v>3</v>
      </c>
      <c r="F18" s="61" t="s">
        <v>916</v>
      </c>
      <c r="G18" s="12" t="s">
        <v>874</v>
      </c>
      <c r="H18" s="12" t="s">
        <v>874</v>
      </c>
      <c r="I18" s="12" t="s">
        <v>874</v>
      </c>
      <c r="J18" s="12" t="s">
        <v>874</v>
      </c>
      <c r="K18" s="12">
        <v>3</v>
      </c>
      <c r="L18" s="12" t="s">
        <v>874</v>
      </c>
      <c r="M18" s="16">
        <v>0</v>
      </c>
      <c r="N18" s="16">
        <v>1</v>
      </c>
      <c r="O18" s="16">
        <v>0</v>
      </c>
      <c r="P18" s="16">
        <v>0</v>
      </c>
      <c r="Q18" s="16">
        <v>0</v>
      </c>
      <c r="R18" s="16">
        <v>0</v>
      </c>
      <c r="S18" s="16">
        <v>1</v>
      </c>
      <c r="T18" s="16">
        <v>0</v>
      </c>
      <c r="U18" s="16" t="s">
        <v>909</v>
      </c>
      <c r="V18" s="18">
        <v>2005</v>
      </c>
      <c r="W18" s="8" t="s">
        <v>6</v>
      </c>
      <c r="X18" s="27" t="s">
        <v>700</v>
      </c>
      <c r="Y18" s="28" t="s">
        <v>50</v>
      </c>
    </row>
    <row r="19" spans="1:25" ht="13.5">
      <c r="A19" s="46">
        <v>418</v>
      </c>
      <c r="B19" s="57">
        <v>12</v>
      </c>
      <c r="C19" s="57" t="s">
        <v>874</v>
      </c>
      <c r="D19" s="57">
        <v>12</v>
      </c>
      <c r="E19" s="61">
        <v>8</v>
      </c>
      <c r="F19" s="61" t="s">
        <v>917</v>
      </c>
      <c r="G19" s="12" t="s">
        <v>874</v>
      </c>
      <c r="H19" s="12" t="s">
        <v>874</v>
      </c>
      <c r="I19" s="12" t="s">
        <v>874</v>
      </c>
      <c r="J19" s="12">
        <v>8</v>
      </c>
      <c r="K19" s="12" t="s">
        <v>874</v>
      </c>
      <c r="L19" s="12" t="s">
        <v>874</v>
      </c>
      <c r="M19" s="16">
        <v>0</v>
      </c>
      <c r="N19" s="16">
        <v>1</v>
      </c>
      <c r="O19" s="16">
        <v>0</v>
      </c>
      <c r="P19" s="16">
        <v>0</v>
      </c>
      <c r="Q19" s="16">
        <v>0</v>
      </c>
      <c r="R19" s="16">
        <v>1</v>
      </c>
      <c r="S19" s="16">
        <v>0</v>
      </c>
      <c r="T19" s="16">
        <v>0</v>
      </c>
      <c r="U19" s="16" t="s">
        <v>904</v>
      </c>
      <c r="V19" s="18">
        <v>2004</v>
      </c>
      <c r="W19" s="8" t="s">
        <v>6</v>
      </c>
      <c r="X19" s="27" t="s">
        <v>341</v>
      </c>
      <c r="Y19" s="28" t="s">
        <v>342</v>
      </c>
    </row>
    <row r="20" spans="1:25" ht="13.5">
      <c r="A20" s="46">
        <v>512</v>
      </c>
      <c r="B20" s="57">
        <v>13</v>
      </c>
      <c r="C20" s="57" t="s">
        <v>874</v>
      </c>
      <c r="D20" s="57">
        <v>13</v>
      </c>
      <c r="E20" s="61">
        <v>9</v>
      </c>
      <c r="F20" s="61" t="s">
        <v>918</v>
      </c>
      <c r="G20" s="12" t="s">
        <v>874</v>
      </c>
      <c r="H20" s="12" t="s">
        <v>874</v>
      </c>
      <c r="I20" s="12" t="s">
        <v>874</v>
      </c>
      <c r="J20" s="12">
        <v>9</v>
      </c>
      <c r="K20" s="12" t="s">
        <v>874</v>
      </c>
      <c r="L20" s="12" t="s">
        <v>874</v>
      </c>
      <c r="M20" s="16">
        <v>0</v>
      </c>
      <c r="N20" s="16">
        <v>1</v>
      </c>
      <c r="O20" s="16">
        <v>0</v>
      </c>
      <c r="P20" s="16">
        <v>0</v>
      </c>
      <c r="Q20" s="16">
        <v>0</v>
      </c>
      <c r="R20" s="16">
        <v>1</v>
      </c>
      <c r="S20" s="16">
        <v>0</v>
      </c>
      <c r="T20" s="16">
        <v>0</v>
      </c>
      <c r="U20" s="16" t="s">
        <v>904</v>
      </c>
      <c r="V20" s="18">
        <v>2004</v>
      </c>
      <c r="W20" s="8" t="s">
        <v>6</v>
      </c>
      <c r="X20" s="27" t="s">
        <v>421</v>
      </c>
      <c r="Y20" s="28" t="s">
        <v>324</v>
      </c>
    </row>
    <row r="21" spans="1:25" ht="13.5">
      <c r="A21" s="46">
        <v>559</v>
      </c>
      <c r="B21" s="57">
        <v>14</v>
      </c>
      <c r="C21" s="57" t="s">
        <v>874</v>
      </c>
      <c r="D21" s="57">
        <v>14</v>
      </c>
      <c r="E21" s="61">
        <v>2</v>
      </c>
      <c r="F21" s="61" t="s">
        <v>919</v>
      </c>
      <c r="G21" s="12" t="s">
        <v>874</v>
      </c>
      <c r="H21" s="12" t="s">
        <v>874</v>
      </c>
      <c r="I21" s="12" t="s">
        <v>874</v>
      </c>
      <c r="J21" s="12" t="s">
        <v>874</v>
      </c>
      <c r="K21" s="12" t="s">
        <v>874</v>
      </c>
      <c r="L21" s="12">
        <v>2</v>
      </c>
      <c r="M21" s="16">
        <v>0</v>
      </c>
      <c r="N21" s="16">
        <v>1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1</v>
      </c>
      <c r="U21" s="16" t="s">
        <v>913</v>
      </c>
      <c r="V21" s="18">
        <v>2006</v>
      </c>
      <c r="W21" s="8" t="s">
        <v>6</v>
      </c>
      <c r="X21" s="27" t="s">
        <v>708</v>
      </c>
      <c r="Y21" s="28" t="s">
        <v>50</v>
      </c>
    </row>
    <row r="22" spans="1:25" ht="13.5">
      <c r="A22" s="46">
        <v>519</v>
      </c>
      <c r="B22" s="57">
        <v>15</v>
      </c>
      <c r="C22" s="57" t="s">
        <v>874</v>
      </c>
      <c r="D22" s="57">
        <v>15</v>
      </c>
      <c r="E22" s="61">
        <v>3</v>
      </c>
      <c r="F22" s="61" t="s">
        <v>920</v>
      </c>
      <c r="G22" s="12" t="s">
        <v>874</v>
      </c>
      <c r="H22" s="12" t="s">
        <v>874</v>
      </c>
      <c r="I22" s="12" t="s">
        <v>874</v>
      </c>
      <c r="J22" s="12" t="s">
        <v>874</v>
      </c>
      <c r="K22" s="12" t="s">
        <v>874</v>
      </c>
      <c r="L22" s="12">
        <v>3</v>
      </c>
      <c r="M22" s="16">
        <v>0</v>
      </c>
      <c r="N22" s="16">
        <v>1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1</v>
      </c>
      <c r="U22" s="16" t="s">
        <v>913</v>
      </c>
      <c r="V22" s="18">
        <v>2006</v>
      </c>
      <c r="W22" s="8" t="s">
        <v>6</v>
      </c>
      <c r="X22" s="27" t="s">
        <v>424</v>
      </c>
      <c r="Y22" s="28" t="s">
        <v>281</v>
      </c>
    </row>
    <row r="23" spans="1:25" ht="13.5">
      <c r="A23" s="46">
        <v>493</v>
      </c>
      <c r="B23" s="57">
        <v>16</v>
      </c>
      <c r="C23" s="57" t="s">
        <v>874</v>
      </c>
      <c r="D23" s="57">
        <v>16</v>
      </c>
      <c r="E23" s="61">
        <v>4</v>
      </c>
      <c r="F23" s="61" t="s">
        <v>921</v>
      </c>
      <c r="G23" s="12" t="s">
        <v>874</v>
      </c>
      <c r="H23" s="12" t="s">
        <v>874</v>
      </c>
      <c r="I23" s="12" t="s">
        <v>874</v>
      </c>
      <c r="J23" s="12" t="s">
        <v>874</v>
      </c>
      <c r="K23" s="12" t="s">
        <v>874</v>
      </c>
      <c r="L23" s="12">
        <v>4</v>
      </c>
      <c r="M23" s="16">
        <v>0</v>
      </c>
      <c r="N23" s="16">
        <v>1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1</v>
      </c>
      <c r="U23" s="16" t="s">
        <v>913</v>
      </c>
      <c r="V23" s="18">
        <v>2006</v>
      </c>
      <c r="W23" s="8" t="s">
        <v>6</v>
      </c>
      <c r="X23" s="27" t="s">
        <v>405</v>
      </c>
      <c r="Y23" s="28" t="s">
        <v>76</v>
      </c>
    </row>
    <row r="24" spans="1:25" ht="13.5">
      <c r="A24" s="46">
        <v>543</v>
      </c>
      <c r="B24" s="57">
        <v>17</v>
      </c>
      <c r="C24" s="57" t="s">
        <v>874</v>
      </c>
      <c r="D24" s="57">
        <v>17</v>
      </c>
      <c r="E24" s="61">
        <v>10</v>
      </c>
      <c r="F24" s="61" t="s">
        <v>922</v>
      </c>
      <c r="G24" s="12" t="s">
        <v>874</v>
      </c>
      <c r="H24" s="12" t="s">
        <v>874</v>
      </c>
      <c r="I24" s="12" t="s">
        <v>874</v>
      </c>
      <c r="J24" s="12">
        <v>10</v>
      </c>
      <c r="K24" s="12" t="s">
        <v>874</v>
      </c>
      <c r="L24" s="12" t="s">
        <v>874</v>
      </c>
      <c r="M24" s="16">
        <v>0</v>
      </c>
      <c r="N24" s="16">
        <v>1</v>
      </c>
      <c r="O24" s="16">
        <v>0</v>
      </c>
      <c r="P24" s="16">
        <v>0</v>
      </c>
      <c r="Q24" s="16">
        <v>0</v>
      </c>
      <c r="R24" s="16">
        <v>1</v>
      </c>
      <c r="S24" s="16">
        <v>0</v>
      </c>
      <c r="T24" s="16">
        <v>0</v>
      </c>
      <c r="U24" s="16" t="s">
        <v>904</v>
      </c>
      <c r="V24" s="18">
        <v>2004</v>
      </c>
      <c r="W24" s="8" t="s">
        <v>6</v>
      </c>
      <c r="X24" s="27" t="s">
        <v>683</v>
      </c>
      <c r="Y24" s="28" t="s">
        <v>50</v>
      </c>
    </row>
    <row r="25" spans="1:25" ht="13.5">
      <c r="A25" s="46">
        <v>517</v>
      </c>
      <c r="B25" s="57">
        <v>18</v>
      </c>
      <c r="C25" s="57" t="s">
        <v>874</v>
      </c>
      <c r="D25" s="57">
        <v>18</v>
      </c>
      <c r="E25" s="61">
        <v>11</v>
      </c>
      <c r="F25" s="61" t="s">
        <v>923</v>
      </c>
      <c r="G25" s="12" t="s">
        <v>874</v>
      </c>
      <c r="H25" s="12" t="s">
        <v>874</v>
      </c>
      <c r="I25" s="12" t="s">
        <v>874</v>
      </c>
      <c r="J25" s="12">
        <v>11</v>
      </c>
      <c r="K25" s="12" t="s">
        <v>874</v>
      </c>
      <c r="L25" s="12" t="s">
        <v>874</v>
      </c>
      <c r="M25" s="16">
        <v>0</v>
      </c>
      <c r="N25" s="16">
        <v>1</v>
      </c>
      <c r="O25" s="16">
        <v>0</v>
      </c>
      <c r="P25" s="16">
        <v>0</v>
      </c>
      <c r="Q25" s="16">
        <v>0</v>
      </c>
      <c r="R25" s="16">
        <v>1</v>
      </c>
      <c r="S25" s="16">
        <v>0</v>
      </c>
      <c r="T25" s="16">
        <v>0</v>
      </c>
      <c r="U25" s="16" t="s">
        <v>904</v>
      </c>
      <c r="V25" s="18">
        <v>2004</v>
      </c>
      <c r="W25" s="8" t="s">
        <v>6</v>
      </c>
      <c r="X25" s="27" t="s">
        <v>423</v>
      </c>
      <c r="Y25" s="28" t="s">
        <v>281</v>
      </c>
    </row>
    <row r="26" spans="1:25" ht="13.5">
      <c r="A26" s="46">
        <v>405</v>
      </c>
      <c r="B26" s="57">
        <v>19</v>
      </c>
      <c r="C26" s="57" t="s">
        <v>874</v>
      </c>
      <c r="D26" s="57">
        <v>19</v>
      </c>
      <c r="E26" s="61">
        <v>4</v>
      </c>
      <c r="F26" s="61" t="s">
        <v>924</v>
      </c>
      <c r="G26" s="12" t="s">
        <v>874</v>
      </c>
      <c r="H26" s="12" t="s">
        <v>874</v>
      </c>
      <c r="I26" s="12" t="s">
        <v>874</v>
      </c>
      <c r="J26" s="12" t="s">
        <v>874</v>
      </c>
      <c r="K26" s="12">
        <v>4</v>
      </c>
      <c r="L26" s="12" t="s">
        <v>874</v>
      </c>
      <c r="M26" s="16">
        <v>0</v>
      </c>
      <c r="N26" s="16">
        <v>1</v>
      </c>
      <c r="O26" s="16">
        <v>0</v>
      </c>
      <c r="P26" s="16">
        <v>0</v>
      </c>
      <c r="Q26" s="16">
        <v>0</v>
      </c>
      <c r="R26" s="16">
        <v>0</v>
      </c>
      <c r="S26" s="16">
        <v>1</v>
      </c>
      <c r="T26" s="16">
        <v>0</v>
      </c>
      <c r="U26" s="16" t="s">
        <v>909</v>
      </c>
      <c r="V26" s="18">
        <v>2005</v>
      </c>
      <c r="W26" s="8" t="s">
        <v>6</v>
      </c>
      <c r="X26" s="27" t="s">
        <v>325</v>
      </c>
      <c r="Y26" s="28" t="s">
        <v>81</v>
      </c>
    </row>
    <row r="27" spans="1:25" ht="13.5">
      <c r="A27" s="46"/>
      <c r="B27" s="57">
        <f aca="true" t="shared" si="0" ref="B27:B41">IF(ISBLANK(A27)=TRUE,"",B26+1)</f>
      </c>
      <c r="C27" s="57">
        <f>IF(M27=1,SUM(M$8:M27),"")</f>
      </c>
      <c r="D27" s="57">
        <f>IF(N27=1,SUM(N$8:N27),"")</f>
      </c>
      <c r="E27" s="61">
        <f aca="true" t="shared" si="1" ref="E27:E41">IF(ISBLANK(A27)=TRUE,"",SUM(G27:L27))</f>
      </c>
      <c r="F27" s="61">
        <f aca="true" t="shared" si="2" ref="F27:F41">IF(ISBLANK(A27),"",+E27&amp;"."&amp;U27)</f>
      </c>
      <c r="G27" s="12">
        <f>IF(O27=1,SUM(O$8:O27),"")</f>
      </c>
      <c r="H27" s="12">
        <f>IF(P27=1,SUM(P$8:P27),"")</f>
      </c>
      <c r="I27" s="12">
        <f>IF(Q27=1,SUM(Q$8:Q27),"")</f>
      </c>
      <c r="J27" s="12">
        <f>IF(R27=1,SUM(R$8:R27),"")</f>
      </c>
      <c r="K27" s="12">
        <f>IF(S27=1,SUM(S$8:S27),"")</f>
      </c>
      <c r="L27" s="12">
        <f>IF(T27=1,SUM(T$8:T27),"")</f>
      </c>
      <c r="M27" s="16">
        <f aca="true" t="shared" si="3" ref="M27:N40">IF($W27=M$7,1,0)</f>
        <v>0</v>
      </c>
      <c r="N27" s="16">
        <f t="shared" si="3"/>
        <v>0</v>
      </c>
      <c r="O27" s="16">
        <f aca="true" t="shared" si="4" ref="O27:S40">IF($U27=O$7,1,0)</f>
        <v>0</v>
      </c>
      <c r="P27" s="16">
        <f t="shared" si="4"/>
        <v>0</v>
      </c>
      <c r="Q27" s="16">
        <f t="shared" si="4"/>
        <v>0</v>
      </c>
      <c r="R27" s="16">
        <f t="shared" si="4"/>
        <v>0</v>
      </c>
      <c r="S27" s="16">
        <f t="shared" si="4"/>
        <v>0</v>
      </c>
      <c r="T27" s="16">
        <f aca="true" t="shared" si="5" ref="T27:T72">IF($U27&gt;=T$7,1,0)</f>
        <v>0</v>
      </c>
      <c r="U27" s="16" t="str">
        <f aca="true" t="shared" si="6" ref="U27:U39">IF(V27&lt;=$X$3,+V27&amp;W27,+$X$3&amp;W27)</f>
        <v>2006</v>
      </c>
      <c r="V27" s="18">
        <f>IF(ISBLANK(A27)=TRUE,"",VLOOKUP(A27,#REF!,5,FALSE))</f>
      </c>
      <c r="W27" s="8">
        <f>IF(ISBLANK(A27)=TRUE,"",VLOOKUP(A27,#REF!,4,FALSE))</f>
      </c>
      <c r="X27" s="27">
        <f>IF(ISBLANK(A27)=TRUE,"",VLOOKUP(A27,#REF!,2,FALSE))</f>
      </c>
      <c r="Y27" s="28">
        <f>IF(ISBLANK(A27)=TRUE,"",VLOOKUP(A27,#REF!,3,FALSE))</f>
      </c>
    </row>
    <row r="28" spans="1:25" ht="13.5">
      <c r="A28" s="46"/>
      <c r="B28" s="57">
        <f t="shared" si="0"/>
      </c>
      <c r="C28" s="57">
        <f>IF(M28=1,SUM(M$8:M28),"")</f>
      </c>
      <c r="D28" s="57">
        <f>IF(N28=1,SUM(N$8:N28),"")</f>
      </c>
      <c r="E28" s="61">
        <f t="shared" si="1"/>
      </c>
      <c r="F28" s="61">
        <f t="shared" si="2"/>
      </c>
      <c r="G28" s="12">
        <f>IF(O28=1,SUM(O$8:O28),"")</f>
      </c>
      <c r="H28" s="12">
        <f>IF(P28=1,SUM(P$8:P28),"")</f>
      </c>
      <c r="I28" s="12">
        <f>IF(Q28=1,SUM(Q$8:Q28),"")</f>
      </c>
      <c r="J28" s="12">
        <f>IF(R28=1,SUM(R$8:R28),"")</f>
      </c>
      <c r="K28" s="12">
        <f>IF(S28=1,SUM(S$8:S28),"")</f>
      </c>
      <c r="L28" s="12">
        <f>IF(T28=1,SUM(T$8:T28),"")</f>
      </c>
      <c r="M28" s="16">
        <f t="shared" si="3"/>
        <v>0</v>
      </c>
      <c r="N28" s="16">
        <f t="shared" si="3"/>
        <v>0</v>
      </c>
      <c r="O28" s="16">
        <f t="shared" si="4"/>
        <v>0</v>
      </c>
      <c r="P28" s="16">
        <f t="shared" si="4"/>
        <v>0</v>
      </c>
      <c r="Q28" s="16">
        <f t="shared" si="4"/>
        <v>0</v>
      </c>
      <c r="R28" s="16">
        <f t="shared" si="4"/>
        <v>0</v>
      </c>
      <c r="S28" s="16">
        <f t="shared" si="4"/>
        <v>0</v>
      </c>
      <c r="T28" s="16">
        <f t="shared" si="5"/>
        <v>0</v>
      </c>
      <c r="U28" s="16" t="str">
        <f t="shared" si="6"/>
        <v>2006</v>
      </c>
      <c r="V28" s="18">
        <f>IF(ISBLANK(A28)=TRUE,"",VLOOKUP(A28,#REF!,5,FALSE))</f>
      </c>
      <c r="W28" s="8">
        <f>IF(ISBLANK(A28)=TRUE,"",VLOOKUP(A28,#REF!,4,FALSE))</f>
      </c>
      <c r="X28" s="27">
        <f>IF(ISBLANK(A28)=TRUE,"",VLOOKUP(A28,#REF!,2,FALSE))</f>
      </c>
      <c r="Y28" s="28">
        <f>IF(ISBLANK(A28)=TRUE,"",VLOOKUP(A28,#REF!,3,FALSE))</f>
      </c>
    </row>
    <row r="29" spans="1:25" ht="13.5">
      <c r="A29" s="46"/>
      <c r="B29" s="57">
        <f t="shared" si="0"/>
      </c>
      <c r="C29" s="57">
        <f>IF(M29=1,SUM(M$8:M29),"")</f>
      </c>
      <c r="D29" s="57">
        <f>IF(N29=1,SUM(N$8:N29),"")</f>
      </c>
      <c r="E29" s="61">
        <f t="shared" si="1"/>
      </c>
      <c r="F29" s="61">
        <f t="shared" si="2"/>
      </c>
      <c r="G29" s="12">
        <f>IF(O29=1,SUM(O$8:O29),"")</f>
      </c>
      <c r="H29" s="12">
        <f>IF(P29=1,SUM(P$8:P29),"")</f>
      </c>
      <c r="I29" s="12">
        <f>IF(Q29=1,SUM(Q$8:Q29),"")</f>
      </c>
      <c r="J29" s="12">
        <f>IF(R29=1,SUM(R$8:R29),"")</f>
      </c>
      <c r="K29" s="12">
        <f>IF(S29=1,SUM(S$8:S29),"")</f>
      </c>
      <c r="L29" s="12">
        <f>IF(T29=1,SUM(T$8:T29),"")</f>
      </c>
      <c r="M29" s="16">
        <f t="shared" si="3"/>
        <v>0</v>
      </c>
      <c r="N29" s="16">
        <f t="shared" si="3"/>
        <v>0</v>
      </c>
      <c r="O29" s="16">
        <f t="shared" si="4"/>
        <v>0</v>
      </c>
      <c r="P29" s="16">
        <f t="shared" si="4"/>
        <v>0</v>
      </c>
      <c r="Q29" s="16">
        <f t="shared" si="4"/>
        <v>0</v>
      </c>
      <c r="R29" s="16">
        <f t="shared" si="4"/>
        <v>0</v>
      </c>
      <c r="S29" s="16">
        <f t="shared" si="4"/>
        <v>0</v>
      </c>
      <c r="T29" s="16">
        <f t="shared" si="5"/>
        <v>0</v>
      </c>
      <c r="U29" s="16" t="str">
        <f t="shared" si="6"/>
        <v>2006</v>
      </c>
      <c r="V29" s="18">
        <f>IF(ISBLANK(A29)=TRUE,"",VLOOKUP(A29,#REF!,5,FALSE))</f>
      </c>
      <c r="W29" s="8">
        <f>IF(ISBLANK(A29)=TRUE,"",VLOOKUP(A29,#REF!,4,FALSE))</f>
      </c>
      <c r="X29" s="27">
        <f>IF(ISBLANK(A29)=TRUE,"",VLOOKUP(A29,#REF!,2,FALSE))</f>
      </c>
      <c r="Y29" s="28">
        <f>IF(ISBLANK(A29)=TRUE,"",VLOOKUP(A29,#REF!,3,FALSE))</f>
      </c>
    </row>
    <row r="30" spans="1:25" ht="13.5">
      <c r="A30" s="46"/>
      <c r="B30" s="57">
        <f t="shared" si="0"/>
      </c>
      <c r="C30" s="57">
        <f>IF(M30=1,SUM(M$8:M30),"")</f>
      </c>
      <c r="D30" s="57">
        <f>IF(N30=1,SUM(N$8:N30),"")</f>
      </c>
      <c r="E30" s="61">
        <f t="shared" si="1"/>
      </c>
      <c r="F30" s="61">
        <f t="shared" si="2"/>
      </c>
      <c r="G30" s="12">
        <f>IF(O30=1,SUM(O$8:O30),"")</f>
      </c>
      <c r="H30" s="12">
        <f>IF(P30=1,SUM(P$8:P30),"")</f>
      </c>
      <c r="I30" s="12">
        <f>IF(Q30=1,SUM(Q$8:Q30),"")</f>
      </c>
      <c r="J30" s="12">
        <f>IF(R30=1,SUM(R$8:R30),"")</f>
      </c>
      <c r="K30" s="12">
        <f>IF(S30=1,SUM(S$8:S30),"")</f>
      </c>
      <c r="L30" s="12">
        <f>IF(T30=1,SUM(T$8:T30),"")</f>
      </c>
      <c r="M30" s="16">
        <f t="shared" si="3"/>
        <v>0</v>
      </c>
      <c r="N30" s="16">
        <f t="shared" si="3"/>
        <v>0</v>
      </c>
      <c r="O30" s="16">
        <f t="shared" si="4"/>
        <v>0</v>
      </c>
      <c r="P30" s="16">
        <f t="shared" si="4"/>
        <v>0</v>
      </c>
      <c r="Q30" s="16">
        <f t="shared" si="4"/>
        <v>0</v>
      </c>
      <c r="R30" s="16">
        <f t="shared" si="4"/>
        <v>0</v>
      </c>
      <c r="S30" s="16">
        <f t="shared" si="4"/>
        <v>0</v>
      </c>
      <c r="T30" s="16">
        <f t="shared" si="5"/>
        <v>0</v>
      </c>
      <c r="U30" s="16" t="str">
        <f t="shared" si="6"/>
        <v>2006</v>
      </c>
      <c r="V30" s="18">
        <f>IF(ISBLANK(A30)=TRUE,"",VLOOKUP(A30,#REF!,5,FALSE))</f>
      </c>
      <c r="W30" s="8">
        <f>IF(ISBLANK(A30)=TRUE,"",VLOOKUP(A30,#REF!,4,FALSE))</f>
      </c>
      <c r="X30" s="27">
        <f>IF(ISBLANK(A30)=TRUE,"",VLOOKUP(A30,#REF!,2,FALSE))</f>
      </c>
      <c r="Y30" s="28">
        <f>IF(ISBLANK(A30)=TRUE,"",VLOOKUP(A30,#REF!,3,FALSE))</f>
      </c>
    </row>
    <row r="31" spans="1:25" ht="13.5">
      <c r="A31" s="46"/>
      <c r="B31" s="57">
        <f t="shared" si="0"/>
      </c>
      <c r="C31" s="57">
        <f>IF(M31=1,SUM(M$8:M31),"")</f>
      </c>
      <c r="D31" s="57">
        <f>IF(N31=1,SUM(N$8:N31),"")</f>
      </c>
      <c r="E31" s="61">
        <f t="shared" si="1"/>
      </c>
      <c r="F31" s="61">
        <f t="shared" si="2"/>
      </c>
      <c r="G31" s="12">
        <f>IF(O31=1,SUM(O$8:O31),"")</f>
      </c>
      <c r="H31" s="12">
        <f>IF(P31=1,SUM(P$8:P31),"")</f>
      </c>
      <c r="I31" s="12">
        <f>IF(Q31=1,SUM(Q$8:Q31),"")</f>
      </c>
      <c r="J31" s="12">
        <f>IF(R31=1,SUM(R$8:R31),"")</f>
      </c>
      <c r="K31" s="12">
        <f>IF(S31=1,SUM(S$8:S31),"")</f>
      </c>
      <c r="L31" s="12">
        <f>IF(T31=1,SUM(T$8:T31),"")</f>
      </c>
      <c r="M31" s="16">
        <f t="shared" si="3"/>
        <v>0</v>
      </c>
      <c r="N31" s="16">
        <f t="shared" si="3"/>
        <v>0</v>
      </c>
      <c r="O31" s="16">
        <f t="shared" si="4"/>
        <v>0</v>
      </c>
      <c r="P31" s="16">
        <f t="shared" si="4"/>
        <v>0</v>
      </c>
      <c r="Q31" s="16">
        <f t="shared" si="4"/>
        <v>0</v>
      </c>
      <c r="R31" s="16">
        <f t="shared" si="4"/>
        <v>0</v>
      </c>
      <c r="S31" s="16">
        <f t="shared" si="4"/>
        <v>0</v>
      </c>
      <c r="T31" s="16">
        <f t="shared" si="5"/>
        <v>0</v>
      </c>
      <c r="U31" s="16" t="str">
        <f t="shared" si="6"/>
        <v>2006</v>
      </c>
      <c r="V31" s="18">
        <f>IF(ISBLANK(A31)=TRUE,"",VLOOKUP(A31,#REF!,5,FALSE))</f>
      </c>
      <c r="W31" s="8">
        <f>IF(ISBLANK(A31)=TRUE,"",VLOOKUP(A31,#REF!,4,FALSE))</f>
      </c>
      <c r="X31" s="27">
        <f>IF(ISBLANK(A31)=TRUE,"",VLOOKUP(A31,#REF!,2,FALSE))</f>
      </c>
      <c r="Y31" s="28">
        <f>IF(ISBLANK(A31)=TRUE,"",VLOOKUP(A31,#REF!,3,FALSE))</f>
      </c>
    </row>
    <row r="32" spans="1:25" ht="13.5">
      <c r="A32" s="46"/>
      <c r="B32" s="57">
        <f t="shared" si="0"/>
      </c>
      <c r="C32" s="57">
        <f>IF(M32=1,SUM(M$8:M32),"")</f>
      </c>
      <c r="D32" s="57">
        <f>IF(N32=1,SUM(N$8:N32),"")</f>
      </c>
      <c r="E32" s="61">
        <f t="shared" si="1"/>
      </c>
      <c r="F32" s="61">
        <f t="shared" si="2"/>
      </c>
      <c r="G32" s="12">
        <f>IF(O32=1,SUM(O$8:O32),"")</f>
      </c>
      <c r="H32" s="12">
        <f>IF(P32=1,SUM(P$8:P32),"")</f>
      </c>
      <c r="I32" s="12">
        <f>IF(Q32=1,SUM(Q$8:Q32),"")</f>
      </c>
      <c r="J32" s="12">
        <f>IF(R32=1,SUM(R$8:R32),"")</f>
      </c>
      <c r="K32" s="12">
        <f>IF(S32=1,SUM(S$8:S32),"")</f>
      </c>
      <c r="L32" s="12">
        <f>IF(T32=1,SUM(T$8:T32),"")</f>
      </c>
      <c r="M32" s="16">
        <f t="shared" si="3"/>
        <v>0</v>
      </c>
      <c r="N32" s="16">
        <f t="shared" si="3"/>
        <v>0</v>
      </c>
      <c r="O32" s="16">
        <f t="shared" si="4"/>
        <v>0</v>
      </c>
      <c r="P32" s="16">
        <f t="shared" si="4"/>
        <v>0</v>
      </c>
      <c r="Q32" s="16">
        <f t="shared" si="4"/>
        <v>0</v>
      </c>
      <c r="R32" s="16">
        <f t="shared" si="4"/>
        <v>0</v>
      </c>
      <c r="S32" s="16">
        <f t="shared" si="4"/>
        <v>0</v>
      </c>
      <c r="T32" s="16">
        <f t="shared" si="5"/>
        <v>0</v>
      </c>
      <c r="U32" s="16" t="str">
        <f t="shared" si="6"/>
        <v>2006</v>
      </c>
      <c r="V32" s="18">
        <f>IF(ISBLANK(A32)=TRUE,"",VLOOKUP(A32,#REF!,5,FALSE))</f>
      </c>
      <c r="W32" s="8">
        <f>IF(ISBLANK(A32)=TRUE,"",VLOOKUP(A32,#REF!,4,FALSE))</f>
      </c>
      <c r="X32" s="27">
        <f>IF(ISBLANK(A32)=TRUE,"",VLOOKUP(A32,#REF!,2,FALSE))</f>
      </c>
      <c r="Y32" s="28">
        <f>IF(ISBLANK(A32)=TRUE,"",VLOOKUP(A32,#REF!,3,FALSE))</f>
      </c>
    </row>
    <row r="33" spans="1:25" ht="13.5">
      <c r="A33" s="46"/>
      <c r="B33" s="57">
        <f t="shared" si="0"/>
      </c>
      <c r="C33" s="57">
        <f>IF(M33=1,SUM(M$8:M33),"")</f>
      </c>
      <c r="D33" s="57">
        <f>IF(N33=1,SUM(N$8:N33),"")</f>
      </c>
      <c r="E33" s="61">
        <f t="shared" si="1"/>
      </c>
      <c r="F33" s="61">
        <f t="shared" si="2"/>
      </c>
      <c r="G33" s="12">
        <f>IF(O33=1,SUM(O$8:O33),"")</f>
      </c>
      <c r="H33" s="12">
        <f>IF(P33=1,SUM(P$8:P33),"")</f>
      </c>
      <c r="I33" s="12">
        <f>IF(Q33=1,SUM(Q$8:Q33),"")</f>
      </c>
      <c r="J33" s="12">
        <f>IF(R33=1,SUM(R$8:R33),"")</f>
      </c>
      <c r="K33" s="12">
        <f>IF(S33=1,SUM(S$8:S33),"")</f>
      </c>
      <c r="L33" s="12">
        <f>IF(T33=1,SUM(T$8:T33),"")</f>
      </c>
      <c r="M33" s="16">
        <f t="shared" si="3"/>
        <v>0</v>
      </c>
      <c r="N33" s="16">
        <f t="shared" si="3"/>
        <v>0</v>
      </c>
      <c r="O33" s="16">
        <f t="shared" si="4"/>
        <v>0</v>
      </c>
      <c r="P33" s="16">
        <f t="shared" si="4"/>
        <v>0</v>
      </c>
      <c r="Q33" s="16">
        <f t="shared" si="4"/>
        <v>0</v>
      </c>
      <c r="R33" s="16">
        <f t="shared" si="4"/>
        <v>0</v>
      </c>
      <c r="S33" s="16">
        <f t="shared" si="4"/>
        <v>0</v>
      </c>
      <c r="T33" s="16">
        <f t="shared" si="5"/>
        <v>0</v>
      </c>
      <c r="U33" s="16" t="str">
        <f t="shared" si="6"/>
        <v>2006</v>
      </c>
      <c r="V33" s="18">
        <f>IF(ISBLANK(A33)=TRUE,"",VLOOKUP(A33,#REF!,5,FALSE))</f>
      </c>
      <c r="W33" s="8">
        <f>IF(ISBLANK(A33)=TRUE,"",VLOOKUP(A33,#REF!,4,FALSE))</f>
      </c>
      <c r="X33" s="27">
        <f>IF(ISBLANK(A33)=TRUE,"",VLOOKUP(A33,#REF!,2,FALSE))</f>
      </c>
      <c r="Y33" s="28">
        <f>IF(ISBLANK(A33)=TRUE,"",VLOOKUP(A33,#REF!,3,FALSE))</f>
      </c>
    </row>
    <row r="34" spans="1:25" ht="13.5">
      <c r="A34" s="46"/>
      <c r="B34" s="57">
        <f t="shared" si="0"/>
      </c>
      <c r="C34" s="57">
        <f>IF(M34=1,SUM(M$8:M34),"")</f>
      </c>
      <c r="D34" s="57">
        <f>IF(N34=1,SUM(N$8:N34),"")</f>
      </c>
      <c r="E34" s="61">
        <f t="shared" si="1"/>
      </c>
      <c r="F34" s="61">
        <f t="shared" si="2"/>
      </c>
      <c r="G34" s="12">
        <f>IF(O34=1,SUM(O$8:O34),"")</f>
      </c>
      <c r="H34" s="12">
        <f>IF(P34=1,SUM(P$8:P34),"")</f>
      </c>
      <c r="I34" s="12">
        <f>IF(Q34=1,SUM(Q$8:Q34),"")</f>
      </c>
      <c r="J34" s="12">
        <f>IF(R34=1,SUM(R$8:R34),"")</f>
      </c>
      <c r="K34" s="12">
        <f>IF(S34=1,SUM(S$8:S34),"")</f>
      </c>
      <c r="L34" s="12">
        <f>IF(T34=1,SUM(T$8:T34),"")</f>
      </c>
      <c r="M34" s="16">
        <f t="shared" si="3"/>
        <v>0</v>
      </c>
      <c r="N34" s="16">
        <f t="shared" si="3"/>
        <v>0</v>
      </c>
      <c r="O34" s="16">
        <f t="shared" si="4"/>
        <v>0</v>
      </c>
      <c r="P34" s="16">
        <f t="shared" si="4"/>
        <v>0</v>
      </c>
      <c r="Q34" s="16">
        <f t="shared" si="4"/>
        <v>0</v>
      </c>
      <c r="R34" s="16">
        <f t="shared" si="4"/>
        <v>0</v>
      </c>
      <c r="S34" s="16">
        <f t="shared" si="4"/>
        <v>0</v>
      </c>
      <c r="T34" s="16">
        <f t="shared" si="5"/>
        <v>0</v>
      </c>
      <c r="U34" s="16" t="str">
        <f t="shared" si="6"/>
        <v>2006</v>
      </c>
      <c r="V34" s="18">
        <f>IF(ISBLANK(A34)=TRUE,"",VLOOKUP(A34,#REF!,5,FALSE))</f>
      </c>
      <c r="W34" s="8">
        <f>IF(ISBLANK(A34)=TRUE,"",VLOOKUP(A34,#REF!,4,FALSE))</f>
      </c>
      <c r="X34" s="27">
        <f>IF(ISBLANK(A34)=TRUE,"",VLOOKUP(A34,#REF!,2,FALSE))</f>
      </c>
      <c r="Y34" s="28">
        <f>IF(ISBLANK(A34)=TRUE,"",VLOOKUP(A34,#REF!,3,FALSE))</f>
      </c>
    </row>
    <row r="35" spans="1:25" ht="13.5">
      <c r="A35" s="46"/>
      <c r="B35" s="57">
        <f t="shared" si="0"/>
      </c>
      <c r="C35" s="57">
        <f>IF(M35=1,SUM(M$8:M35),"")</f>
      </c>
      <c r="D35" s="57">
        <f>IF(N35=1,SUM(N$8:N35),"")</f>
      </c>
      <c r="E35" s="61">
        <f t="shared" si="1"/>
      </c>
      <c r="F35" s="61">
        <f t="shared" si="2"/>
      </c>
      <c r="G35" s="12">
        <f>IF(O35=1,SUM(O$8:O35),"")</f>
      </c>
      <c r="H35" s="12">
        <f>IF(P35=1,SUM(P$8:P35),"")</f>
      </c>
      <c r="I35" s="12">
        <f>IF(Q35=1,SUM(Q$8:Q35),"")</f>
      </c>
      <c r="J35" s="12">
        <f>IF(R35=1,SUM(R$8:R35),"")</f>
      </c>
      <c r="K35" s="12">
        <f>IF(S35=1,SUM(S$8:S35),"")</f>
      </c>
      <c r="L35" s="12">
        <f>IF(T35=1,SUM(T$8:T35),"")</f>
      </c>
      <c r="M35" s="16">
        <f t="shared" si="3"/>
        <v>0</v>
      </c>
      <c r="N35" s="16">
        <f t="shared" si="3"/>
        <v>0</v>
      </c>
      <c r="O35" s="16">
        <f t="shared" si="4"/>
        <v>0</v>
      </c>
      <c r="P35" s="16">
        <f t="shared" si="4"/>
        <v>0</v>
      </c>
      <c r="Q35" s="16">
        <f t="shared" si="4"/>
        <v>0</v>
      </c>
      <c r="R35" s="16">
        <f t="shared" si="4"/>
        <v>0</v>
      </c>
      <c r="S35" s="16">
        <f t="shared" si="4"/>
        <v>0</v>
      </c>
      <c r="T35" s="16">
        <f t="shared" si="5"/>
        <v>0</v>
      </c>
      <c r="U35" s="16" t="str">
        <f t="shared" si="6"/>
        <v>2006</v>
      </c>
      <c r="V35" s="18">
        <f>IF(ISBLANK(A35)=TRUE,"",VLOOKUP(A35,#REF!,5,FALSE))</f>
      </c>
      <c r="W35" s="8">
        <f>IF(ISBLANK(A35)=TRUE,"",VLOOKUP(A35,#REF!,4,FALSE))</f>
      </c>
      <c r="X35" s="27">
        <f>IF(ISBLANK(A35)=TRUE,"",VLOOKUP(A35,#REF!,2,FALSE))</f>
      </c>
      <c r="Y35" s="28">
        <f>IF(ISBLANK(A35)=TRUE,"",VLOOKUP(A35,#REF!,3,FALSE))</f>
      </c>
    </row>
    <row r="36" spans="1:25" ht="13.5">
      <c r="A36" s="46"/>
      <c r="B36" s="57">
        <f t="shared" si="0"/>
      </c>
      <c r="C36" s="57">
        <f>IF(M36=1,SUM(M$8:M36),"")</f>
      </c>
      <c r="D36" s="57">
        <f>IF(N36=1,SUM(N$8:N36),"")</f>
      </c>
      <c r="E36" s="61">
        <f t="shared" si="1"/>
      </c>
      <c r="F36" s="61">
        <f t="shared" si="2"/>
      </c>
      <c r="G36" s="12">
        <f>IF(O36=1,SUM(O$8:O36),"")</f>
      </c>
      <c r="H36" s="12">
        <f>IF(P36=1,SUM(P$8:P36),"")</f>
      </c>
      <c r="I36" s="12">
        <f>IF(Q36=1,SUM(Q$8:Q36),"")</f>
      </c>
      <c r="J36" s="12">
        <f>IF(R36=1,SUM(R$8:R36),"")</f>
      </c>
      <c r="K36" s="12">
        <f>IF(S36=1,SUM(S$8:S36),"")</f>
      </c>
      <c r="L36" s="12">
        <f>IF(T36=1,SUM(T$8:T36),"")</f>
      </c>
      <c r="M36" s="16">
        <f t="shared" si="3"/>
        <v>0</v>
      </c>
      <c r="N36" s="16">
        <f t="shared" si="3"/>
        <v>0</v>
      </c>
      <c r="O36" s="16">
        <f t="shared" si="4"/>
        <v>0</v>
      </c>
      <c r="P36" s="16">
        <f t="shared" si="4"/>
        <v>0</v>
      </c>
      <c r="Q36" s="16">
        <f t="shared" si="4"/>
        <v>0</v>
      </c>
      <c r="R36" s="16">
        <f t="shared" si="4"/>
        <v>0</v>
      </c>
      <c r="S36" s="16">
        <f t="shared" si="4"/>
        <v>0</v>
      </c>
      <c r="T36" s="16">
        <f t="shared" si="5"/>
        <v>0</v>
      </c>
      <c r="U36" s="16" t="str">
        <f t="shared" si="6"/>
        <v>2006</v>
      </c>
      <c r="V36" s="18">
        <f>IF(ISBLANK(A36)=TRUE,"",VLOOKUP(A36,#REF!,5,FALSE))</f>
      </c>
      <c r="W36" s="8">
        <f>IF(ISBLANK(A36)=TRUE,"",VLOOKUP(A36,#REF!,4,FALSE))</f>
      </c>
      <c r="X36" s="27">
        <f>IF(ISBLANK(A36)=TRUE,"",VLOOKUP(A36,#REF!,2,FALSE))</f>
      </c>
      <c r="Y36" s="28">
        <f>IF(ISBLANK(A36)=TRUE,"",VLOOKUP(A36,#REF!,3,FALSE))</f>
      </c>
    </row>
    <row r="37" spans="1:25" ht="13.5">
      <c r="A37" s="46"/>
      <c r="B37" s="57">
        <f t="shared" si="0"/>
      </c>
      <c r="C37" s="57">
        <f>IF(M37=1,SUM(M$8:M37),"")</f>
      </c>
      <c r="D37" s="57">
        <f>IF(N37=1,SUM(N$8:N37),"")</f>
      </c>
      <c r="E37" s="61">
        <f t="shared" si="1"/>
      </c>
      <c r="F37" s="61">
        <f t="shared" si="2"/>
      </c>
      <c r="G37" s="12">
        <f>IF(O37=1,SUM(O$8:O37),"")</f>
      </c>
      <c r="H37" s="12">
        <f>IF(P37=1,SUM(P$8:P37),"")</f>
      </c>
      <c r="I37" s="12">
        <f>IF(Q37=1,SUM(Q$8:Q37),"")</f>
      </c>
      <c r="J37" s="12">
        <f>IF(R37=1,SUM(R$8:R37),"")</f>
      </c>
      <c r="K37" s="12">
        <f>IF(S37=1,SUM(S$8:S37),"")</f>
      </c>
      <c r="L37" s="12">
        <f>IF(T37=1,SUM(T$8:T37),"")</f>
      </c>
      <c r="M37" s="16">
        <f t="shared" si="3"/>
        <v>0</v>
      </c>
      <c r="N37" s="16">
        <f t="shared" si="3"/>
        <v>0</v>
      </c>
      <c r="O37" s="16">
        <f t="shared" si="4"/>
        <v>0</v>
      </c>
      <c r="P37" s="16">
        <f t="shared" si="4"/>
        <v>0</v>
      </c>
      <c r="Q37" s="16">
        <f t="shared" si="4"/>
        <v>0</v>
      </c>
      <c r="R37" s="16">
        <f t="shared" si="4"/>
        <v>0</v>
      </c>
      <c r="S37" s="16">
        <f t="shared" si="4"/>
        <v>0</v>
      </c>
      <c r="T37" s="16">
        <f t="shared" si="5"/>
        <v>0</v>
      </c>
      <c r="U37" s="16" t="str">
        <f t="shared" si="6"/>
        <v>2006</v>
      </c>
      <c r="V37" s="18">
        <f>IF(ISBLANK(A37)=TRUE,"",VLOOKUP(A37,#REF!,5,FALSE))</f>
      </c>
      <c r="W37" s="8">
        <f>IF(ISBLANK(A37)=TRUE,"",VLOOKUP(A37,#REF!,4,FALSE))</f>
      </c>
      <c r="X37" s="27">
        <f>IF(ISBLANK(A37)=TRUE,"",VLOOKUP(A37,#REF!,2,FALSE))</f>
      </c>
      <c r="Y37" s="28">
        <f>IF(ISBLANK(A37)=TRUE,"",VLOOKUP(A37,#REF!,3,FALSE))</f>
      </c>
    </row>
    <row r="38" spans="1:25" ht="13.5">
      <c r="A38" s="46"/>
      <c r="B38" s="57">
        <f t="shared" si="0"/>
      </c>
      <c r="C38" s="57">
        <f>IF(M38=1,SUM(M$8:M38),"")</f>
      </c>
      <c r="D38" s="57">
        <f>IF(N38=1,SUM(N$8:N38),"")</f>
      </c>
      <c r="E38" s="61">
        <f t="shared" si="1"/>
      </c>
      <c r="F38" s="61">
        <f t="shared" si="2"/>
      </c>
      <c r="G38" s="12">
        <f>IF(O38=1,SUM(O$8:O38),"")</f>
      </c>
      <c r="H38" s="12">
        <f>IF(P38=1,SUM(P$8:P38),"")</f>
      </c>
      <c r="I38" s="12">
        <f>IF(Q38=1,SUM(Q$8:Q38),"")</f>
      </c>
      <c r="J38" s="12">
        <f>IF(R38=1,SUM(R$8:R38),"")</f>
      </c>
      <c r="K38" s="12">
        <f>IF(S38=1,SUM(S$8:S38),"")</f>
      </c>
      <c r="L38" s="12">
        <f>IF(T38=1,SUM(T$8:T38),"")</f>
      </c>
      <c r="M38" s="16">
        <f t="shared" si="3"/>
        <v>0</v>
      </c>
      <c r="N38" s="16">
        <f t="shared" si="3"/>
        <v>0</v>
      </c>
      <c r="O38" s="16">
        <f t="shared" si="4"/>
        <v>0</v>
      </c>
      <c r="P38" s="16">
        <f t="shared" si="4"/>
        <v>0</v>
      </c>
      <c r="Q38" s="16">
        <f t="shared" si="4"/>
        <v>0</v>
      </c>
      <c r="R38" s="16">
        <f t="shared" si="4"/>
        <v>0</v>
      </c>
      <c r="S38" s="16">
        <f t="shared" si="4"/>
        <v>0</v>
      </c>
      <c r="T38" s="16">
        <f t="shared" si="5"/>
        <v>0</v>
      </c>
      <c r="U38" s="16" t="str">
        <f t="shared" si="6"/>
        <v>2006</v>
      </c>
      <c r="V38" s="18">
        <f>IF(ISBLANK(A38)=TRUE,"",VLOOKUP(A38,#REF!,5,FALSE))</f>
      </c>
      <c r="W38" s="8">
        <f>IF(ISBLANK(A38)=TRUE,"",VLOOKUP(A38,#REF!,4,FALSE))</f>
      </c>
      <c r="X38" s="27">
        <f>IF(ISBLANK(A38)=TRUE,"",VLOOKUP(A38,#REF!,2,FALSE))</f>
      </c>
      <c r="Y38" s="28">
        <f>IF(ISBLANK(A38)=TRUE,"",VLOOKUP(A38,#REF!,3,FALSE))</f>
      </c>
    </row>
    <row r="39" spans="1:25" ht="13.5">
      <c r="A39" s="46"/>
      <c r="B39" s="57">
        <f t="shared" si="0"/>
      </c>
      <c r="C39" s="57">
        <f>IF(M39=1,SUM(M$8:M39),"")</f>
      </c>
      <c r="D39" s="57">
        <f>IF(N39=1,SUM(N$8:N39),"")</f>
      </c>
      <c r="E39" s="61">
        <f t="shared" si="1"/>
      </c>
      <c r="F39" s="61">
        <f t="shared" si="2"/>
      </c>
      <c r="G39" s="12">
        <f>IF(O39=1,SUM(O$8:O39),"")</f>
      </c>
      <c r="H39" s="12">
        <f>IF(P39=1,SUM(P$8:P39),"")</f>
      </c>
      <c r="I39" s="12">
        <f>IF(Q39=1,SUM(Q$8:Q39),"")</f>
      </c>
      <c r="J39" s="12">
        <f>IF(R39=1,SUM(R$8:R39),"")</f>
      </c>
      <c r="K39" s="12">
        <f>IF(S39=1,SUM(S$8:S39),"")</f>
      </c>
      <c r="L39" s="12">
        <f>IF(T39=1,SUM(T$8:T39),"")</f>
      </c>
      <c r="M39" s="16">
        <f t="shared" si="3"/>
        <v>0</v>
      </c>
      <c r="N39" s="16">
        <f t="shared" si="3"/>
        <v>0</v>
      </c>
      <c r="O39" s="16">
        <f t="shared" si="4"/>
        <v>0</v>
      </c>
      <c r="P39" s="16">
        <f t="shared" si="4"/>
        <v>0</v>
      </c>
      <c r="Q39" s="16">
        <f t="shared" si="4"/>
        <v>0</v>
      </c>
      <c r="R39" s="16">
        <f t="shared" si="4"/>
        <v>0</v>
      </c>
      <c r="S39" s="16">
        <f t="shared" si="4"/>
        <v>0</v>
      </c>
      <c r="T39" s="16">
        <f t="shared" si="5"/>
        <v>0</v>
      </c>
      <c r="U39" s="16" t="str">
        <f t="shared" si="6"/>
        <v>2006</v>
      </c>
      <c r="V39" s="18">
        <f>IF(ISBLANK(A39)=TRUE,"",VLOOKUP(A39,#REF!,5,FALSE))</f>
      </c>
      <c r="W39" s="8">
        <f>IF(ISBLANK(A39)=TRUE,"",VLOOKUP(A39,#REF!,4,FALSE))</f>
      </c>
      <c r="X39" s="27">
        <f>IF(ISBLANK(A39)=TRUE,"",VLOOKUP(A39,#REF!,2,FALSE))</f>
      </c>
      <c r="Y39" s="28">
        <f>IF(ISBLANK(A39)=TRUE,"",VLOOKUP(A39,#REF!,3,FALSE))</f>
      </c>
    </row>
    <row r="40" spans="1:25" ht="13.5">
      <c r="A40" s="46"/>
      <c r="B40" s="57">
        <f t="shared" si="0"/>
      </c>
      <c r="C40" s="57">
        <f>IF(M40=1,SUM(M$8:M40),"")</f>
      </c>
      <c r="D40" s="57">
        <f>IF(N40=1,SUM(N$8:N40),"")</f>
      </c>
      <c r="E40" s="61">
        <f t="shared" si="1"/>
      </c>
      <c r="F40" s="61">
        <f t="shared" si="2"/>
      </c>
      <c r="G40" s="12">
        <f>IF(O40=1,SUM(O$8:O40),"")</f>
      </c>
      <c r="H40" s="12">
        <f>IF(P40=1,SUM(P$8:P40),"")</f>
      </c>
      <c r="I40" s="12">
        <f>IF(Q40=1,SUM(Q$8:Q40),"")</f>
      </c>
      <c r="J40" s="12">
        <f>IF(R40=1,SUM(R$8:R40),"")</f>
      </c>
      <c r="K40" s="12">
        <f>IF(S40=1,SUM(S$8:S40),"")</f>
      </c>
      <c r="L40" s="12">
        <f>IF(T40=1,SUM(T$8:T40),"")</f>
      </c>
      <c r="M40" s="16">
        <f t="shared" si="3"/>
        <v>0</v>
      </c>
      <c r="N40" s="16">
        <f t="shared" si="3"/>
        <v>0</v>
      </c>
      <c r="O40" s="16">
        <f t="shared" si="4"/>
        <v>0</v>
      </c>
      <c r="P40" s="16">
        <f t="shared" si="4"/>
        <v>0</v>
      </c>
      <c r="Q40" s="16">
        <f t="shared" si="4"/>
        <v>0</v>
      </c>
      <c r="R40" s="16">
        <f t="shared" si="4"/>
        <v>0</v>
      </c>
      <c r="S40" s="16">
        <f t="shared" si="4"/>
        <v>0</v>
      </c>
      <c r="T40" s="16">
        <f t="shared" si="5"/>
        <v>0</v>
      </c>
      <c r="U40" s="16" t="str">
        <f aca="true" t="shared" si="7" ref="U40:U71">IF(V40&lt;=$X$3,+V40&amp;W40,+$X$3&amp;W40)</f>
        <v>2006</v>
      </c>
      <c r="V40" s="18">
        <f>IF(ISBLANK(A40)=TRUE,"",VLOOKUP(A40,#REF!,5,FALSE))</f>
      </c>
      <c r="W40" s="8">
        <f>IF(ISBLANK(A40)=TRUE,"",VLOOKUP(A40,#REF!,4,FALSE))</f>
      </c>
      <c r="X40" s="27">
        <f>IF(ISBLANK(A40)=TRUE,"",VLOOKUP(A40,#REF!,2,FALSE))</f>
      </c>
      <c r="Y40" s="28">
        <f>IF(ISBLANK(A40)=TRUE,"",VLOOKUP(A40,#REF!,3,FALSE))</f>
      </c>
    </row>
    <row r="41" spans="1:25" ht="13.5">
      <c r="A41" s="46"/>
      <c r="B41" s="57">
        <f t="shared" si="0"/>
      </c>
      <c r="C41" s="57">
        <f>IF(M41=1,SUM(M$8:M41),"")</f>
      </c>
      <c r="D41" s="57">
        <f>IF(N41=1,SUM(N$8:N41),"")</f>
      </c>
      <c r="E41" s="61">
        <f t="shared" si="1"/>
      </c>
      <c r="F41" s="61">
        <f t="shared" si="2"/>
      </c>
      <c r="G41" s="12">
        <f>IF(O41=1,SUM(O$8:O41),"")</f>
      </c>
      <c r="H41" s="12">
        <f>IF(P41=1,SUM(P$8:P41),"")</f>
      </c>
      <c r="I41" s="12">
        <f>IF(Q41=1,SUM(Q$8:Q41),"")</f>
      </c>
      <c r="J41" s="12">
        <f>IF(R41=1,SUM(R$8:R41),"")</f>
      </c>
      <c r="K41" s="12">
        <f>IF(S41=1,SUM(S$8:S41),"")</f>
      </c>
      <c r="L41" s="12">
        <f>IF(T41=1,SUM(T$8:T41),"")</f>
      </c>
      <c r="M41" s="16">
        <f aca="true" t="shared" si="8" ref="M41:N72">IF($W41=M$7,1,0)</f>
        <v>0</v>
      </c>
      <c r="N41" s="16">
        <f t="shared" si="8"/>
        <v>0</v>
      </c>
      <c r="O41" s="16">
        <f aca="true" t="shared" si="9" ref="O41:S72">IF($U41=O$7,1,0)</f>
        <v>0</v>
      </c>
      <c r="P41" s="16">
        <f t="shared" si="9"/>
        <v>0</v>
      </c>
      <c r="Q41" s="16">
        <f t="shared" si="9"/>
        <v>0</v>
      </c>
      <c r="R41" s="16">
        <f t="shared" si="9"/>
        <v>0</v>
      </c>
      <c r="S41" s="16">
        <f t="shared" si="9"/>
        <v>0</v>
      </c>
      <c r="T41" s="16">
        <f t="shared" si="5"/>
        <v>0</v>
      </c>
      <c r="U41" s="16" t="str">
        <f t="shared" si="7"/>
        <v>2006</v>
      </c>
      <c r="V41" s="18">
        <f>IF(ISBLANK(A41)=TRUE,"",VLOOKUP(A41,#REF!,5,FALSE))</f>
      </c>
      <c r="W41" s="8">
        <f>IF(ISBLANK(A41)=TRUE,"",VLOOKUP(A41,#REF!,4,FALSE))</f>
      </c>
      <c r="X41" s="27">
        <f>IF(ISBLANK(A41)=TRUE,"",VLOOKUP(A41,#REF!,2,FALSE))</f>
      </c>
      <c r="Y41" s="28">
        <f>IF(ISBLANK(A41)=TRUE,"",VLOOKUP(A41,#REF!,3,FALSE))</f>
      </c>
    </row>
    <row r="42" spans="1:25" ht="13.5">
      <c r="A42" s="46"/>
      <c r="B42" s="57">
        <f aca="true" t="shared" si="10" ref="B42:B73">IF(ISBLANK(A42)=TRUE,"",B41+1)</f>
      </c>
      <c r="C42" s="57">
        <f>IF(M42=1,SUM(M$8:M42),"")</f>
      </c>
      <c r="D42" s="57">
        <f>IF(N42=1,SUM(N$8:N42),"")</f>
      </c>
      <c r="E42" s="61">
        <f aca="true" t="shared" si="11" ref="E42:E71">IF(ISBLANK(A42)=TRUE,"",SUM(G42:L42))</f>
      </c>
      <c r="F42" s="61">
        <f aca="true" t="shared" si="12" ref="F42:F72">IF(ISBLANK(A42),"",+E42&amp;"."&amp;U42)</f>
      </c>
      <c r="G42" s="12">
        <f>IF(O42=1,SUM(O$8:O42),"")</f>
      </c>
      <c r="H42" s="12">
        <f>IF(P42=1,SUM(P$8:P42),"")</f>
      </c>
      <c r="I42" s="12">
        <f>IF(Q42=1,SUM(Q$8:Q42),"")</f>
      </c>
      <c r="J42" s="12">
        <f>IF(R42=1,SUM(R$8:R42),"")</f>
      </c>
      <c r="K42" s="12">
        <f>IF(S42=1,SUM(S$8:S42),"")</f>
      </c>
      <c r="L42" s="12">
        <f>IF(T42=1,SUM(T$8:T42),"")</f>
      </c>
      <c r="M42" s="16">
        <f t="shared" si="8"/>
        <v>0</v>
      </c>
      <c r="N42" s="16">
        <f t="shared" si="8"/>
        <v>0</v>
      </c>
      <c r="O42" s="16">
        <f t="shared" si="9"/>
        <v>0</v>
      </c>
      <c r="P42" s="16">
        <f t="shared" si="9"/>
        <v>0</v>
      </c>
      <c r="Q42" s="16">
        <f t="shared" si="9"/>
        <v>0</v>
      </c>
      <c r="R42" s="16">
        <f t="shared" si="9"/>
        <v>0</v>
      </c>
      <c r="S42" s="16">
        <f t="shared" si="9"/>
        <v>0</v>
      </c>
      <c r="T42" s="16">
        <f t="shared" si="5"/>
        <v>0</v>
      </c>
      <c r="U42" s="16" t="str">
        <f t="shared" si="7"/>
        <v>2006</v>
      </c>
      <c r="V42" s="18">
        <f>IF(ISBLANK(A42)=TRUE,"",VLOOKUP(A42,#REF!,5,FALSE))</f>
      </c>
      <c r="W42" s="8">
        <f>IF(ISBLANK(A42)=TRUE,"",VLOOKUP(A42,#REF!,4,FALSE))</f>
      </c>
      <c r="X42" s="27">
        <f>IF(ISBLANK(A42)=TRUE,"",VLOOKUP(A42,#REF!,2,FALSE))</f>
      </c>
      <c r="Y42" s="28">
        <f>IF(ISBLANK(A42)=TRUE,"",VLOOKUP(A42,#REF!,3,FALSE))</f>
      </c>
    </row>
    <row r="43" spans="1:25" ht="13.5">
      <c r="A43" s="46"/>
      <c r="B43" s="57">
        <f t="shared" si="10"/>
      </c>
      <c r="C43" s="57">
        <f>IF(M43=1,SUM(M$8:M43),"")</f>
      </c>
      <c r="D43" s="57">
        <f>IF(N43=1,SUM(N$8:N43),"")</f>
      </c>
      <c r="E43" s="61">
        <f t="shared" si="11"/>
      </c>
      <c r="F43" s="61">
        <f t="shared" si="12"/>
      </c>
      <c r="G43" s="12">
        <f>IF(O43=1,SUM(O$8:O43),"")</f>
      </c>
      <c r="H43" s="12">
        <f>IF(P43=1,SUM(P$8:P43),"")</f>
      </c>
      <c r="I43" s="12">
        <f>IF(Q43=1,SUM(Q$8:Q43),"")</f>
      </c>
      <c r="J43" s="12">
        <f>IF(R43=1,SUM(R$8:R43),"")</f>
      </c>
      <c r="K43" s="12">
        <f>IF(S43=1,SUM(S$8:S43),"")</f>
      </c>
      <c r="L43" s="12">
        <f>IF(T43=1,SUM(T$8:T43),"")</f>
      </c>
      <c r="M43" s="16">
        <f t="shared" si="8"/>
        <v>0</v>
      </c>
      <c r="N43" s="16">
        <f t="shared" si="8"/>
        <v>0</v>
      </c>
      <c r="O43" s="16">
        <f t="shared" si="9"/>
        <v>0</v>
      </c>
      <c r="P43" s="16">
        <f t="shared" si="9"/>
        <v>0</v>
      </c>
      <c r="Q43" s="16">
        <f t="shared" si="9"/>
        <v>0</v>
      </c>
      <c r="R43" s="16">
        <f t="shared" si="9"/>
        <v>0</v>
      </c>
      <c r="S43" s="16">
        <f t="shared" si="9"/>
        <v>0</v>
      </c>
      <c r="T43" s="16">
        <f t="shared" si="5"/>
        <v>0</v>
      </c>
      <c r="U43" s="16" t="str">
        <f t="shared" si="7"/>
        <v>2006</v>
      </c>
      <c r="V43" s="18">
        <f>IF(ISBLANK(A43)=TRUE,"",VLOOKUP(A43,#REF!,5,FALSE))</f>
      </c>
      <c r="W43" s="8">
        <f>IF(ISBLANK(A43)=TRUE,"",VLOOKUP(A43,#REF!,4,FALSE))</f>
      </c>
      <c r="X43" s="27">
        <f>IF(ISBLANK(A43)=TRUE,"",VLOOKUP(A43,#REF!,2,FALSE))</f>
      </c>
      <c r="Y43" s="28">
        <f>IF(ISBLANK(A43)=TRUE,"",VLOOKUP(A43,#REF!,3,FALSE))</f>
      </c>
    </row>
    <row r="44" spans="1:25" ht="13.5">
      <c r="A44" s="46"/>
      <c r="B44" s="57">
        <f t="shared" si="10"/>
      </c>
      <c r="C44" s="57">
        <f>IF(M44=1,SUM(M$8:M44),"")</f>
      </c>
      <c r="D44" s="57">
        <f>IF(N44=1,SUM(N$8:N44),"")</f>
      </c>
      <c r="E44" s="61">
        <f t="shared" si="11"/>
      </c>
      <c r="F44" s="61">
        <f t="shared" si="12"/>
      </c>
      <c r="G44" s="12">
        <f>IF(O44=1,SUM(O$8:O44),"")</f>
      </c>
      <c r="H44" s="12">
        <f>IF(P44=1,SUM(P$8:P44),"")</f>
      </c>
      <c r="I44" s="12">
        <f>IF(Q44=1,SUM(Q$8:Q44),"")</f>
      </c>
      <c r="J44" s="12">
        <f>IF(R44=1,SUM(R$8:R44),"")</f>
      </c>
      <c r="K44" s="12">
        <f>IF(S44=1,SUM(S$8:S44),"")</f>
      </c>
      <c r="L44" s="12">
        <f>IF(T44=1,SUM(T$8:T44),"")</f>
      </c>
      <c r="M44" s="16">
        <f t="shared" si="8"/>
        <v>0</v>
      </c>
      <c r="N44" s="16">
        <f t="shared" si="8"/>
        <v>0</v>
      </c>
      <c r="O44" s="16">
        <f t="shared" si="9"/>
        <v>0</v>
      </c>
      <c r="P44" s="16">
        <f t="shared" si="9"/>
        <v>0</v>
      </c>
      <c r="Q44" s="16">
        <f t="shared" si="9"/>
        <v>0</v>
      </c>
      <c r="R44" s="16">
        <f t="shared" si="9"/>
        <v>0</v>
      </c>
      <c r="S44" s="16">
        <f t="shared" si="9"/>
        <v>0</v>
      </c>
      <c r="T44" s="16">
        <f t="shared" si="5"/>
        <v>0</v>
      </c>
      <c r="U44" s="16" t="str">
        <f t="shared" si="7"/>
        <v>2006</v>
      </c>
      <c r="V44" s="18">
        <f>IF(ISBLANK(A44)=TRUE,"",VLOOKUP(A44,#REF!,5,FALSE))</f>
      </c>
      <c r="W44" s="8">
        <f>IF(ISBLANK(A44)=TRUE,"",VLOOKUP(A44,#REF!,4,FALSE))</f>
      </c>
      <c r="X44" s="27">
        <f>IF(ISBLANK(A44)=TRUE,"",VLOOKUP(A44,#REF!,2,FALSE))</f>
      </c>
      <c r="Y44" s="28">
        <f>IF(ISBLANK(A44)=TRUE,"",VLOOKUP(A44,#REF!,3,FALSE))</f>
      </c>
    </row>
    <row r="45" spans="1:25" ht="13.5">
      <c r="A45" s="46"/>
      <c r="B45" s="57">
        <f t="shared" si="10"/>
      </c>
      <c r="C45" s="57">
        <f>IF(M45=1,SUM(M$8:M45),"")</f>
      </c>
      <c r="D45" s="57">
        <f>IF(N45=1,SUM(N$8:N45),"")</f>
      </c>
      <c r="E45" s="61">
        <f t="shared" si="11"/>
      </c>
      <c r="F45" s="61">
        <f t="shared" si="12"/>
      </c>
      <c r="G45" s="12">
        <f>IF(O45=1,SUM(O$8:O45),"")</f>
      </c>
      <c r="H45" s="12">
        <f>IF(P45=1,SUM(P$8:P45),"")</f>
      </c>
      <c r="I45" s="12">
        <f>IF(Q45=1,SUM(Q$8:Q45),"")</f>
      </c>
      <c r="J45" s="12">
        <f>IF(R45=1,SUM(R$8:R45),"")</f>
      </c>
      <c r="K45" s="12">
        <f>IF(S45=1,SUM(S$8:S45),"")</f>
      </c>
      <c r="L45" s="12">
        <f>IF(T45=1,SUM(T$8:T45),"")</f>
      </c>
      <c r="M45" s="16">
        <f t="shared" si="8"/>
        <v>0</v>
      </c>
      <c r="N45" s="16">
        <f t="shared" si="8"/>
        <v>0</v>
      </c>
      <c r="O45" s="16">
        <f t="shared" si="9"/>
        <v>0</v>
      </c>
      <c r="P45" s="16">
        <f t="shared" si="9"/>
        <v>0</v>
      </c>
      <c r="Q45" s="16">
        <f t="shared" si="9"/>
        <v>0</v>
      </c>
      <c r="R45" s="16">
        <f t="shared" si="9"/>
        <v>0</v>
      </c>
      <c r="S45" s="16">
        <f t="shared" si="9"/>
        <v>0</v>
      </c>
      <c r="T45" s="16">
        <f t="shared" si="5"/>
        <v>0</v>
      </c>
      <c r="U45" s="16" t="str">
        <f t="shared" si="7"/>
        <v>2006</v>
      </c>
      <c r="V45" s="18">
        <f>IF(ISBLANK(A45)=TRUE,"",VLOOKUP(A45,#REF!,5,FALSE))</f>
      </c>
      <c r="W45" s="8">
        <f>IF(ISBLANK(A45)=TRUE,"",VLOOKUP(A45,#REF!,4,FALSE))</f>
      </c>
      <c r="X45" s="27">
        <f>IF(ISBLANK(A45)=TRUE,"",VLOOKUP(A45,#REF!,2,FALSE))</f>
      </c>
      <c r="Y45" s="28">
        <f>IF(ISBLANK(A45)=TRUE,"",VLOOKUP(A45,#REF!,3,FALSE))</f>
      </c>
    </row>
    <row r="46" spans="1:25" ht="13.5">
      <c r="A46" s="46"/>
      <c r="B46" s="57">
        <f t="shared" si="10"/>
      </c>
      <c r="C46" s="57">
        <f>IF(M46=1,SUM(M$8:M46),"")</f>
      </c>
      <c r="D46" s="57">
        <f>IF(N46=1,SUM(N$8:N46),"")</f>
      </c>
      <c r="E46" s="61">
        <f t="shared" si="11"/>
      </c>
      <c r="F46" s="61">
        <f t="shared" si="12"/>
      </c>
      <c r="G46" s="12">
        <f>IF(O46=1,SUM(O$8:O46),"")</f>
      </c>
      <c r="H46" s="12">
        <f>IF(P46=1,SUM(P$8:P46),"")</f>
      </c>
      <c r="I46" s="12">
        <f>IF(Q46=1,SUM(Q$8:Q46),"")</f>
      </c>
      <c r="J46" s="12">
        <f>IF(R46=1,SUM(R$8:R46),"")</f>
      </c>
      <c r="K46" s="12">
        <f>IF(S46=1,SUM(S$8:S46),"")</f>
      </c>
      <c r="L46" s="12">
        <f>IF(T46=1,SUM(T$8:T46),"")</f>
      </c>
      <c r="M46" s="16">
        <f t="shared" si="8"/>
        <v>0</v>
      </c>
      <c r="N46" s="16">
        <f t="shared" si="8"/>
        <v>0</v>
      </c>
      <c r="O46" s="16">
        <f t="shared" si="9"/>
        <v>0</v>
      </c>
      <c r="P46" s="16">
        <f t="shared" si="9"/>
        <v>0</v>
      </c>
      <c r="Q46" s="16">
        <f t="shared" si="9"/>
        <v>0</v>
      </c>
      <c r="R46" s="16">
        <f t="shared" si="9"/>
        <v>0</v>
      </c>
      <c r="S46" s="16">
        <f t="shared" si="9"/>
        <v>0</v>
      </c>
      <c r="T46" s="16">
        <f t="shared" si="5"/>
        <v>0</v>
      </c>
      <c r="U46" s="16" t="str">
        <f t="shared" si="7"/>
        <v>2006</v>
      </c>
      <c r="V46" s="18">
        <f>IF(ISBLANK(A46)=TRUE,"",VLOOKUP(A46,#REF!,5,FALSE))</f>
      </c>
      <c r="W46" s="8">
        <f>IF(ISBLANK(A46)=TRUE,"",VLOOKUP(A46,#REF!,4,FALSE))</f>
      </c>
      <c r="X46" s="27">
        <f>IF(ISBLANK(A46)=TRUE,"",VLOOKUP(A46,#REF!,2,FALSE))</f>
      </c>
      <c r="Y46" s="28">
        <f>IF(ISBLANK(A46)=TRUE,"",VLOOKUP(A46,#REF!,3,FALSE))</f>
      </c>
    </row>
    <row r="47" spans="1:25" ht="13.5">
      <c r="A47" s="46"/>
      <c r="B47" s="57">
        <f t="shared" si="10"/>
      </c>
      <c r="C47" s="57">
        <f>IF(M47=1,SUM(M$8:M47),"")</f>
      </c>
      <c r="D47" s="57">
        <f>IF(N47=1,SUM(N$8:N47),"")</f>
      </c>
      <c r="E47" s="61">
        <f t="shared" si="11"/>
      </c>
      <c r="F47" s="61">
        <f t="shared" si="12"/>
      </c>
      <c r="G47" s="12">
        <f>IF(O47=1,SUM(O$8:O47),"")</f>
      </c>
      <c r="H47" s="12">
        <f>IF(P47=1,SUM(P$8:P47),"")</f>
      </c>
      <c r="I47" s="12">
        <f>IF(Q47=1,SUM(Q$8:Q47),"")</f>
      </c>
      <c r="J47" s="12">
        <f>IF(R47=1,SUM(R$8:R47),"")</f>
      </c>
      <c r="K47" s="12">
        <f>IF(S47=1,SUM(S$8:S47),"")</f>
      </c>
      <c r="L47" s="12">
        <f>IF(T47=1,SUM(T$8:T47),"")</f>
      </c>
      <c r="M47" s="16">
        <f t="shared" si="8"/>
        <v>0</v>
      </c>
      <c r="N47" s="16">
        <f t="shared" si="8"/>
        <v>0</v>
      </c>
      <c r="O47" s="16">
        <f t="shared" si="9"/>
        <v>0</v>
      </c>
      <c r="P47" s="16">
        <f t="shared" si="9"/>
        <v>0</v>
      </c>
      <c r="Q47" s="16">
        <f t="shared" si="9"/>
        <v>0</v>
      </c>
      <c r="R47" s="16">
        <f t="shared" si="9"/>
        <v>0</v>
      </c>
      <c r="S47" s="16">
        <f t="shared" si="9"/>
        <v>0</v>
      </c>
      <c r="T47" s="16">
        <f t="shared" si="5"/>
        <v>0</v>
      </c>
      <c r="U47" s="16" t="str">
        <f t="shared" si="7"/>
        <v>2006</v>
      </c>
      <c r="V47" s="18">
        <f>IF(ISBLANK(A47)=TRUE,"",VLOOKUP(A47,#REF!,5,FALSE))</f>
      </c>
      <c r="W47" s="8">
        <f>IF(ISBLANK(A47)=TRUE,"",VLOOKUP(A47,#REF!,4,FALSE))</f>
      </c>
      <c r="X47" s="27">
        <f>IF(ISBLANK(A47)=TRUE,"",VLOOKUP(A47,#REF!,2,FALSE))</f>
      </c>
      <c r="Y47" s="28">
        <f>IF(ISBLANK(A47)=TRUE,"",VLOOKUP(A47,#REF!,3,FALSE))</f>
      </c>
    </row>
    <row r="48" spans="1:25" ht="13.5">
      <c r="A48" s="46"/>
      <c r="B48" s="57">
        <f t="shared" si="10"/>
      </c>
      <c r="C48" s="57">
        <f>IF(M48=1,SUM(M$8:M48),"")</f>
      </c>
      <c r="D48" s="57">
        <f>IF(N48=1,SUM(N$8:N48),"")</f>
      </c>
      <c r="E48" s="61">
        <f t="shared" si="11"/>
      </c>
      <c r="F48" s="61">
        <f t="shared" si="12"/>
      </c>
      <c r="G48" s="12">
        <f>IF(O48=1,SUM(O$8:O48),"")</f>
      </c>
      <c r="H48" s="12">
        <f>IF(P48=1,SUM(P$8:P48),"")</f>
      </c>
      <c r="I48" s="12">
        <f>IF(Q48=1,SUM(Q$8:Q48),"")</f>
      </c>
      <c r="J48" s="12">
        <f>IF(R48=1,SUM(R$8:R48),"")</f>
      </c>
      <c r="K48" s="12">
        <f>IF(S48=1,SUM(S$8:S48),"")</f>
      </c>
      <c r="L48" s="12">
        <f>IF(T48=1,SUM(T$8:T48),"")</f>
      </c>
      <c r="M48" s="16">
        <f t="shared" si="8"/>
        <v>0</v>
      </c>
      <c r="N48" s="16">
        <f t="shared" si="8"/>
        <v>0</v>
      </c>
      <c r="O48" s="16">
        <f t="shared" si="9"/>
        <v>0</v>
      </c>
      <c r="P48" s="16">
        <f t="shared" si="9"/>
        <v>0</v>
      </c>
      <c r="Q48" s="16">
        <f t="shared" si="9"/>
        <v>0</v>
      </c>
      <c r="R48" s="16">
        <f t="shared" si="9"/>
        <v>0</v>
      </c>
      <c r="S48" s="16">
        <f t="shared" si="9"/>
        <v>0</v>
      </c>
      <c r="T48" s="16">
        <f t="shared" si="5"/>
        <v>0</v>
      </c>
      <c r="U48" s="16" t="str">
        <f t="shared" si="7"/>
        <v>2006</v>
      </c>
      <c r="V48" s="18">
        <f>IF(ISBLANK(A48)=TRUE,"",VLOOKUP(A48,#REF!,5,FALSE))</f>
      </c>
      <c r="W48" s="8">
        <f>IF(ISBLANK(A48)=TRUE,"",VLOOKUP(A48,#REF!,4,FALSE))</f>
      </c>
      <c r="X48" s="27">
        <f>IF(ISBLANK(A48)=TRUE,"",VLOOKUP(A48,#REF!,2,FALSE))</f>
      </c>
      <c r="Y48" s="28">
        <f>IF(ISBLANK(A48)=TRUE,"",VLOOKUP(A48,#REF!,3,FALSE))</f>
      </c>
    </row>
    <row r="49" spans="1:25" ht="13.5">
      <c r="A49" s="46"/>
      <c r="B49" s="57">
        <f t="shared" si="10"/>
      </c>
      <c r="C49" s="57">
        <f>IF(M49=1,SUM(M$8:M49),"")</f>
      </c>
      <c r="D49" s="57">
        <f>IF(N49=1,SUM(N$8:N49),"")</f>
      </c>
      <c r="E49" s="61">
        <f t="shared" si="11"/>
      </c>
      <c r="F49" s="61">
        <f t="shared" si="12"/>
      </c>
      <c r="G49" s="12">
        <f>IF(O49=1,SUM(O$8:O49),"")</f>
      </c>
      <c r="H49" s="12">
        <f>IF(P49=1,SUM(P$8:P49),"")</f>
      </c>
      <c r="I49" s="12">
        <f>IF(Q49=1,SUM(Q$8:Q49),"")</f>
      </c>
      <c r="J49" s="12">
        <f>IF(R49=1,SUM(R$8:R49),"")</f>
      </c>
      <c r="K49" s="12">
        <f>IF(S49=1,SUM(S$8:S49),"")</f>
      </c>
      <c r="L49" s="12">
        <f>IF(T49=1,SUM(T$8:T49),"")</f>
      </c>
      <c r="M49" s="16">
        <f t="shared" si="8"/>
        <v>0</v>
      </c>
      <c r="N49" s="16">
        <f t="shared" si="8"/>
        <v>0</v>
      </c>
      <c r="O49" s="16">
        <f t="shared" si="9"/>
        <v>0</v>
      </c>
      <c r="P49" s="16">
        <f t="shared" si="9"/>
        <v>0</v>
      </c>
      <c r="Q49" s="16">
        <f t="shared" si="9"/>
        <v>0</v>
      </c>
      <c r="R49" s="16">
        <f t="shared" si="9"/>
        <v>0</v>
      </c>
      <c r="S49" s="16">
        <f t="shared" si="9"/>
        <v>0</v>
      </c>
      <c r="T49" s="16">
        <f t="shared" si="5"/>
        <v>0</v>
      </c>
      <c r="U49" s="16" t="str">
        <f t="shared" si="7"/>
        <v>2006</v>
      </c>
      <c r="V49" s="18">
        <f>IF(ISBLANK(A49)=TRUE,"",VLOOKUP(A49,#REF!,5,FALSE))</f>
      </c>
      <c r="W49" s="8">
        <f>IF(ISBLANK(A49)=TRUE,"",VLOOKUP(A49,#REF!,4,FALSE))</f>
      </c>
      <c r="X49" s="27">
        <f>IF(ISBLANK(A49)=TRUE,"",VLOOKUP(A49,#REF!,2,FALSE))</f>
      </c>
      <c r="Y49" s="28">
        <f>IF(ISBLANK(A49)=TRUE,"",VLOOKUP(A49,#REF!,3,FALSE))</f>
      </c>
    </row>
    <row r="50" spans="1:25" ht="13.5">
      <c r="A50" s="46"/>
      <c r="B50" s="57">
        <f t="shared" si="10"/>
      </c>
      <c r="C50" s="57">
        <f>IF(M50=1,SUM(M$8:M50),"")</f>
      </c>
      <c r="D50" s="57">
        <f>IF(N50=1,SUM(N$8:N50),"")</f>
      </c>
      <c r="E50" s="61">
        <f t="shared" si="11"/>
      </c>
      <c r="F50" s="61">
        <f t="shared" si="12"/>
      </c>
      <c r="G50" s="12">
        <f>IF(O50=1,SUM(O$8:O50),"")</f>
      </c>
      <c r="H50" s="12">
        <f>IF(P50=1,SUM(P$8:P50),"")</f>
      </c>
      <c r="I50" s="12">
        <f>IF(Q50=1,SUM(Q$8:Q50),"")</f>
      </c>
      <c r="J50" s="12">
        <f>IF(R50=1,SUM(R$8:R50),"")</f>
      </c>
      <c r="K50" s="12">
        <f>IF(S50=1,SUM(S$8:S50),"")</f>
      </c>
      <c r="L50" s="12">
        <f>IF(T50=1,SUM(T$8:T50),"")</f>
      </c>
      <c r="M50" s="16">
        <f t="shared" si="8"/>
        <v>0</v>
      </c>
      <c r="N50" s="16">
        <f t="shared" si="8"/>
        <v>0</v>
      </c>
      <c r="O50" s="16">
        <f t="shared" si="9"/>
        <v>0</v>
      </c>
      <c r="P50" s="16">
        <f t="shared" si="9"/>
        <v>0</v>
      </c>
      <c r="Q50" s="16">
        <f t="shared" si="9"/>
        <v>0</v>
      </c>
      <c r="R50" s="16">
        <f t="shared" si="9"/>
        <v>0</v>
      </c>
      <c r="S50" s="16">
        <f t="shared" si="9"/>
        <v>0</v>
      </c>
      <c r="T50" s="16">
        <f t="shared" si="5"/>
        <v>0</v>
      </c>
      <c r="U50" s="16" t="str">
        <f t="shared" si="7"/>
        <v>2006</v>
      </c>
      <c r="V50" s="18">
        <f>IF(ISBLANK(A50)=TRUE,"",VLOOKUP(A50,#REF!,5,FALSE))</f>
      </c>
      <c r="W50" s="8">
        <f>IF(ISBLANK(A50)=TRUE,"",VLOOKUP(A50,#REF!,4,FALSE))</f>
      </c>
      <c r="X50" s="27">
        <f>IF(ISBLANK(A50)=TRUE,"",VLOOKUP(A50,#REF!,2,FALSE))</f>
      </c>
      <c r="Y50" s="28">
        <f>IF(ISBLANK(A50)=TRUE,"",VLOOKUP(A50,#REF!,3,FALSE))</f>
      </c>
    </row>
    <row r="51" spans="1:25" ht="13.5">
      <c r="A51" s="46"/>
      <c r="B51" s="57">
        <f t="shared" si="10"/>
      </c>
      <c r="C51" s="57">
        <f>IF(M51=1,SUM(M$8:M51),"")</f>
      </c>
      <c r="D51" s="57">
        <f>IF(N51=1,SUM(N$8:N51),"")</f>
      </c>
      <c r="E51" s="61">
        <f t="shared" si="11"/>
      </c>
      <c r="F51" s="61">
        <f t="shared" si="12"/>
      </c>
      <c r="G51" s="12">
        <f>IF(O51=1,SUM(O$8:O51),"")</f>
      </c>
      <c r="H51" s="12">
        <f>IF(P51=1,SUM(P$8:P51),"")</f>
      </c>
      <c r="I51" s="12">
        <f>IF(Q51=1,SUM(Q$8:Q51),"")</f>
      </c>
      <c r="J51" s="12">
        <f>IF(R51=1,SUM(R$8:R51),"")</f>
      </c>
      <c r="K51" s="12">
        <f>IF(S51=1,SUM(S$8:S51),"")</f>
      </c>
      <c r="L51" s="12">
        <f>IF(T51=1,SUM(T$8:T51),"")</f>
      </c>
      <c r="M51" s="16">
        <f t="shared" si="8"/>
        <v>0</v>
      </c>
      <c r="N51" s="16">
        <f t="shared" si="8"/>
        <v>0</v>
      </c>
      <c r="O51" s="16">
        <f t="shared" si="9"/>
        <v>0</v>
      </c>
      <c r="P51" s="16">
        <f t="shared" si="9"/>
        <v>0</v>
      </c>
      <c r="Q51" s="16">
        <f t="shared" si="9"/>
        <v>0</v>
      </c>
      <c r="R51" s="16">
        <f t="shared" si="9"/>
        <v>0</v>
      </c>
      <c r="S51" s="16">
        <f t="shared" si="9"/>
        <v>0</v>
      </c>
      <c r="T51" s="16">
        <f t="shared" si="5"/>
        <v>0</v>
      </c>
      <c r="U51" s="16" t="str">
        <f t="shared" si="7"/>
        <v>2006</v>
      </c>
      <c r="V51" s="18">
        <f>IF(ISBLANK(A51)=TRUE,"",VLOOKUP(A51,#REF!,5,FALSE))</f>
      </c>
      <c r="W51" s="8">
        <f>IF(ISBLANK(A51)=TRUE,"",VLOOKUP(A51,#REF!,4,FALSE))</f>
      </c>
      <c r="X51" s="27">
        <f>IF(ISBLANK(A51)=TRUE,"",VLOOKUP(A51,#REF!,2,FALSE))</f>
      </c>
      <c r="Y51" s="28">
        <f>IF(ISBLANK(A51)=TRUE,"",VLOOKUP(A51,#REF!,3,FALSE))</f>
      </c>
    </row>
    <row r="52" spans="1:25" ht="13.5">
      <c r="A52" s="46"/>
      <c r="B52" s="57">
        <f t="shared" si="10"/>
      </c>
      <c r="C52" s="57">
        <f>IF(M52=1,SUM(M$8:M52),"")</f>
      </c>
      <c r="D52" s="57">
        <f>IF(N52=1,SUM(N$8:N52),"")</f>
      </c>
      <c r="E52" s="61">
        <f t="shared" si="11"/>
      </c>
      <c r="F52" s="61">
        <f t="shared" si="12"/>
      </c>
      <c r="G52" s="12">
        <f>IF(O52=1,SUM(O$8:O52),"")</f>
      </c>
      <c r="H52" s="12">
        <f>IF(P52=1,SUM(P$8:P52),"")</f>
      </c>
      <c r="I52" s="12">
        <f>IF(Q52=1,SUM(Q$8:Q52),"")</f>
      </c>
      <c r="J52" s="12">
        <f>IF(R52=1,SUM(R$8:R52),"")</f>
      </c>
      <c r="K52" s="12">
        <f>IF(S52=1,SUM(S$8:S52),"")</f>
      </c>
      <c r="L52" s="12">
        <f>IF(T52=1,SUM(T$8:T52),"")</f>
      </c>
      <c r="M52" s="16">
        <f t="shared" si="8"/>
        <v>0</v>
      </c>
      <c r="N52" s="16">
        <f t="shared" si="8"/>
        <v>0</v>
      </c>
      <c r="O52" s="16">
        <f t="shared" si="9"/>
        <v>0</v>
      </c>
      <c r="P52" s="16">
        <f t="shared" si="9"/>
        <v>0</v>
      </c>
      <c r="Q52" s="16">
        <f t="shared" si="9"/>
        <v>0</v>
      </c>
      <c r="R52" s="16">
        <f t="shared" si="9"/>
        <v>0</v>
      </c>
      <c r="S52" s="16">
        <f t="shared" si="9"/>
        <v>0</v>
      </c>
      <c r="T52" s="16">
        <f t="shared" si="5"/>
        <v>0</v>
      </c>
      <c r="U52" s="16" t="str">
        <f t="shared" si="7"/>
        <v>2006</v>
      </c>
      <c r="V52" s="18">
        <f>IF(ISBLANK(A52)=TRUE,"",VLOOKUP(A52,#REF!,5,FALSE))</f>
      </c>
      <c r="W52" s="8">
        <f>IF(ISBLANK(A52)=TRUE,"",VLOOKUP(A52,#REF!,4,FALSE))</f>
      </c>
      <c r="X52" s="27">
        <f>IF(ISBLANK(A52)=TRUE,"",VLOOKUP(A52,#REF!,2,FALSE))</f>
      </c>
      <c r="Y52" s="28">
        <f>IF(ISBLANK(A52)=TRUE,"",VLOOKUP(A52,#REF!,3,FALSE))</f>
      </c>
    </row>
    <row r="53" spans="1:25" ht="13.5">
      <c r="A53" s="46"/>
      <c r="B53" s="57">
        <f t="shared" si="10"/>
      </c>
      <c r="C53" s="57">
        <f>IF(M53=1,SUM(M$8:M53),"")</f>
      </c>
      <c r="D53" s="57">
        <f>IF(N53=1,SUM(N$8:N53),"")</f>
      </c>
      <c r="E53" s="61">
        <f t="shared" si="11"/>
      </c>
      <c r="F53" s="61">
        <f t="shared" si="12"/>
      </c>
      <c r="G53" s="12">
        <f>IF(O53=1,SUM(O$8:O53),"")</f>
      </c>
      <c r="H53" s="12">
        <f>IF(P53=1,SUM(P$8:P53),"")</f>
      </c>
      <c r="I53" s="12">
        <f>IF(Q53=1,SUM(Q$8:Q53),"")</f>
      </c>
      <c r="J53" s="12">
        <f>IF(R53=1,SUM(R$8:R53),"")</f>
      </c>
      <c r="K53" s="12">
        <f>IF(S53=1,SUM(S$8:S53),"")</f>
      </c>
      <c r="L53" s="12">
        <f>IF(T53=1,SUM(T$8:T53),"")</f>
      </c>
      <c r="M53" s="16">
        <f t="shared" si="8"/>
        <v>0</v>
      </c>
      <c r="N53" s="16">
        <f t="shared" si="8"/>
        <v>0</v>
      </c>
      <c r="O53" s="16">
        <f t="shared" si="9"/>
        <v>0</v>
      </c>
      <c r="P53" s="16">
        <f t="shared" si="9"/>
        <v>0</v>
      </c>
      <c r="Q53" s="16">
        <f t="shared" si="9"/>
        <v>0</v>
      </c>
      <c r="R53" s="16">
        <f t="shared" si="9"/>
        <v>0</v>
      </c>
      <c r="S53" s="16">
        <f t="shared" si="9"/>
        <v>0</v>
      </c>
      <c r="T53" s="16">
        <f t="shared" si="5"/>
        <v>0</v>
      </c>
      <c r="U53" s="16" t="str">
        <f t="shared" si="7"/>
        <v>2006</v>
      </c>
      <c r="V53" s="18">
        <f>IF(ISBLANK(A53)=TRUE,"",VLOOKUP(A53,#REF!,5,FALSE))</f>
      </c>
      <c r="W53" s="8">
        <f>IF(ISBLANK(A53)=TRUE,"",VLOOKUP(A53,#REF!,4,FALSE))</f>
      </c>
      <c r="X53" s="27">
        <f>IF(ISBLANK(A53)=TRUE,"",VLOOKUP(A53,#REF!,2,FALSE))</f>
      </c>
      <c r="Y53" s="28">
        <f>IF(ISBLANK(A53)=TRUE,"",VLOOKUP(A53,#REF!,3,FALSE))</f>
      </c>
    </row>
    <row r="54" spans="1:25" ht="13.5">
      <c r="A54" s="46"/>
      <c r="B54" s="57">
        <f t="shared" si="10"/>
      </c>
      <c r="C54" s="57">
        <f>IF(M54=1,SUM(M$8:M54),"")</f>
      </c>
      <c r="D54" s="57">
        <f>IF(N54=1,SUM(N$8:N54),"")</f>
      </c>
      <c r="E54" s="61">
        <f t="shared" si="11"/>
      </c>
      <c r="F54" s="61">
        <f t="shared" si="12"/>
      </c>
      <c r="G54" s="12">
        <f>IF(O54=1,SUM(O$8:O54),"")</f>
      </c>
      <c r="H54" s="12">
        <f>IF(P54=1,SUM(P$8:P54),"")</f>
      </c>
      <c r="I54" s="12">
        <f>IF(Q54=1,SUM(Q$8:Q54),"")</f>
      </c>
      <c r="J54" s="12">
        <f>IF(R54=1,SUM(R$8:R54),"")</f>
      </c>
      <c r="K54" s="12">
        <f>IF(S54=1,SUM(S$8:S54),"")</f>
      </c>
      <c r="L54" s="12">
        <f>IF(T54=1,SUM(T$8:T54),"")</f>
      </c>
      <c r="M54" s="16">
        <f t="shared" si="8"/>
        <v>0</v>
      </c>
      <c r="N54" s="16">
        <f t="shared" si="8"/>
        <v>0</v>
      </c>
      <c r="O54" s="16">
        <f t="shared" si="9"/>
        <v>0</v>
      </c>
      <c r="P54" s="16">
        <f t="shared" si="9"/>
        <v>0</v>
      </c>
      <c r="Q54" s="16">
        <f t="shared" si="9"/>
        <v>0</v>
      </c>
      <c r="R54" s="16">
        <f t="shared" si="9"/>
        <v>0</v>
      </c>
      <c r="S54" s="16">
        <f t="shared" si="9"/>
        <v>0</v>
      </c>
      <c r="T54" s="16">
        <f t="shared" si="5"/>
        <v>0</v>
      </c>
      <c r="U54" s="16" t="str">
        <f t="shared" si="7"/>
        <v>2006</v>
      </c>
      <c r="V54" s="18">
        <f>IF(ISBLANK(A54)=TRUE,"",VLOOKUP(A54,#REF!,5,FALSE))</f>
      </c>
      <c r="W54" s="8">
        <f>IF(ISBLANK(A54)=TRUE,"",VLOOKUP(A54,#REF!,4,FALSE))</f>
      </c>
      <c r="X54" s="27">
        <f>IF(ISBLANK(A54)=TRUE,"",VLOOKUP(A54,#REF!,2,FALSE))</f>
      </c>
      <c r="Y54" s="28">
        <f>IF(ISBLANK(A54)=TRUE,"",VLOOKUP(A54,#REF!,3,FALSE))</f>
      </c>
    </row>
    <row r="55" spans="1:25" ht="13.5">
      <c r="A55" s="46"/>
      <c r="B55" s="57">
        <f t="shared" si="10"/>
      </c>
      <c r="C55" s="57">
        <f>IF(M55=1,SUM(M$8:M55),"")</f>
      </c>
      <c r="D55" s="57">
        <f>IF(N55=1,SUM(N$8:N55),"")</f>
      </c>
      <c r="E55" s="61">
        <f t="shared" si="11"/>
      </c>
      <c r="F55" s="61">
        <f t="shared" si="12"/>
      </c>
      <c r="G55" s="12">
        <f>IF(O55=1,SUM(O$8:O55),"")</f>
      </c>
      <c r="H55" s="12">
        <f>IF(P55=1,SUM(P$8:P55),"")</f>
      </c>
      <c r="I55" s="12">
        <f>IF(Q55=1,SUM(Q$8:Q55),"")</f>
      </c>
      <c r="J55" s="12">
        <f>IF(R55=1,SUM(R$8:R55),"")</f>
      </c>
      <c r="K55" s="12">
        <f>IF(S55=1,SUM(S$8:S55),"")</f>
      </c>
      <c r="L55" s="12">
        <f>IF(T55=1,SUM(T$8:T55),"")</f>
      </c>
      <c r="M55" s="16">
        <f t="shared" si="8"/>
        <v>0</v>
      </c>
      <c r="N55" s="16">
        <f t="shared" si="8"/>
        <v>0</v>
      </c>
      <c r="O55" s="16">
        <f t="shared" si="9"/>
        <v>0</v>
      </c>
      <c r="P55" s="16">
        <f t="shared" si="9"/>
        <v>0</v>
      </c>
      <c r="Q55" s="16">
        <f t="shared" si="9"/>
        <v>0</v>
      </c>
      <c r="R55" s="16">
        <f t="shared" si="9"/>
        <v>0</v>
      </c>
      <c r="S55" s="16">
        <f t="shared" si="9"/>
        <v>0</v>
      </c>
      <c r="T55" s="16">
        <f t="shared" si="5"/>
        <v>0</v>
      </c>
      <c r="U55" s="16" t="str">
        <f t="shared" si="7"/>
        <v>2006</v>
      </c>
      <c r="V55" s="18">
        <f>IF(ISBLANK(A55)=TRUE,"",VLOOKUP(A55,#REF!,5,FALSE))</f>
      </c>
      <c r="W55" s="8">
        <f>IF(ISBLANK(A55)=TRUE,"",VLOOKUP(A55,#REF!,4,FALSE))</f>
      </c>
      <c r="X55" s="27">
        <f>IF(ISBLANK(A55)=TRUE,"",VLOOKUP(A55,#REF!,2,FALSE))</f>
      </c>
      <c r="Y55" s="28">
        <f>IF(ISBLANK(A55)=TRUE,"",VLOOKUP(A55,#REF!,3,FALSE))</f>
      </c>
    </row>
    <row r="56" spans="1:25" ht="13.5">
      <c r="A56" s="46"/>
      <c r="B56" s="57">
        <f t="shared" si="10"/>
      </c>
      <c r="C56" s="57">
        <f>IF(M56=1,SUM(M$8:M56),"")</f>
      </c>
      <c r="D56" s="57">
        <f>IF(N56=1,SUM(N$8:N56),"")</f>
      </c>
      <c r="E56" s="61">
        <f t="shared" si="11"/>
      </c>
      <c r="F56" s="61">
        <f t="shared" si="12"/>
      </c>
      <c r="G56" s="12">
        <f>IF(O56=1,SUM(O$8:O56),"")</f>
      </c>
      <c r="H56" s="12">
        <f>IF(P56=1,SUM(P$8:P56),"")</f>
      </c>
      <c r="I56" s="12">
        <f>IF(Q56=1,SUM(Q$8:Q56),"")</f>
      </c>
      <c r="J56" s="12">
        <f>IF(R56=1,SUM(R$8:R56),"")</f>
      </c>
      <c r="K56" s="12">
        <f>IF(S56=1,SUM(S$8:S56),"")</f>
      </c>
      <c r="L56" s="12">
        <f>IF(T56=1,SUM(T$8:T56),"")</f>
      </c>
      <c r="M56" s="16">
        <f t="shared" si="8"/>
        <v>0</v>
      </c>
      <c r="N56" s="16">
        <f t="shared" si="8"/>
        <v>0</v>
      </c>
      <c r="O56" s="16">
        <f t="shared" si="9"/>
        <v>0</v>
      </c>
      <c r="P56" s="16">
        <f t="shared" si="9"/>
        <v>0</v>
      </c>
      <c r="Q56" s="16">
        <f t="shared" si="9"/>
        <v>0</v>
      </c>
      <c r="R56" s="16">
        <f t="shared" si="9"/>
        <v>0</v>
      </c>
      <c r="S56" s="16">
        <f t="shared" si="9"/>
        <v>0</v>
      </c>
      <c r="T56" s="16">
        <f t="shared" si="5"/>
        <v>0</v>
      </c>
      <c r="U56" s="16" t="str">
        <f t="shared" si="7"/>
        <v>2006</v>
      </c>
      <c r="V56" s="18">
        <f>IF(ISBLANK(A56)=TRUE,"",VLOOKUP(A56,#REF!,5,FALSE))</f>
      </c>
      <c r="W56" s="8">
        <f>IF(ISBLANK(A56)=TRUE,"",VLOOKUP(A56,#REF!,4,FALSE))</f>
      </c>
      <c r="X56" s="27">
        <f>IF(ISBLANK(A56)=TRUE,"",VLOOKUP(A56,#REF!,2,FALSE))</f>
      </c>
      <c r="Y56" s="28">
        <f>IF(ISBLANK(A56)=TRUE,"",VLOOKUP(A56,#REF!,3,FALSE))</f>
      </c>
    </row>
    <row r="57" spans="1:25" ht="13.5">
      <c r="A57" s="46"/>
      <c r="B57" s="57">
        <f t="shared" si="10"/>
      </c>
      <c r="C57" s="57">
        <f>IF(M57=1,SUM(M$8:M57),"")</f>
      </c>
      <c r="D57" s="57">
        <f>IF(N57=1,SUM(N$8:N57),"")</f>
      </c>
      <c r="E57" s="61">
        <f t="shared" si="11"/>
      </c>
      <c r="F57" s="61">
        <f t="shared" si="12"/>
      </c>
      <c r="G57" s="12">
        <f>IF(O57=1,SUM(O$8:O57),"")</f>
      </c>
      <c r="H57" s="12">
        <f>IF(P57=1,SUM(P$8:P57),"")</f>
      </c>
      <c r="I57" s="12">
        <f>IF(Q57=1,SUM(Q$8:Q57),"")</f>
      </c>
      <c r="J57" s="12">
        <f>IF(R57=1,SUM(R$8:R57),"")</f>
      </c>
      <c r="K57" s="12">
        <f>IF(S57=1,SUM(S$8:S57),"")</f>
      </c>
      <c r="L57" s="12">
        <f>IF(T57=1,SUM(T$8:T57),"")</f>
      </c>
      <c r="M57" s="16">
        <f t="shared" si="8"/>
        <v>0</v>
      </c>
      <c r="N57" s="16">
        <f t="shared" si="8"/>
        <v>0</v>
      </c>
      <c r="O57" s="16">
        <f t="shared" si="9"/>
        <v>0</v>
      </c>
      <c r="P57" s="16">
        <f t="shared" si="9"/>
        <v>0</v>
      </c>
      <c r="Q57" s="16">
        <f t="shared" si="9"/>
        <v>0</v>
      </c>
      <c r="R57" s="16">
        <f t="shared" si="9"/>
        <v>0</v>
      </c>
      <c r="S57" s="16">
        <f t="shared" si="9"/>
        <v>0</v>
      </c>
      <c r="T57" s="16">
        <f t="shared" si="5"/>
        <v>0</v>
      </c>
      <c r="U57" s="16" t="str">
        <f t="shared" si="7"/>
        <v>2006</v>
      </c>
      <c r="V57" s="18">
        <f>IF(ISBLANK(A57)=TRUE,"",VLOOKUP(A57,#REF!,5,FALSE))</f>
      </c>
      <c r="W57" s="8">
        <f>IF(ISBLANK(A57)=TRUE,"",VLOOKUP(A57,#REF!,4,FALSE))</f>
      </c>
      <c r="X57" s="27">
        <f>IF(ISBLANK(A57)=TRUE,"",VLOOKUP(A57,#REF!,2,FALSE))</f>
      </c>
      <c r="Y57" s="28">
        <f>IF(ISBLANK(A57)=TRUE,"",VLOOKUP(A57,#REF!,3,FALSE))</f>
      </c>
    </row>
    <row r="58" spans="1:25" ht="13.5">
      <c r="A58" s="46"/>
      <c r="B58" s="57">
        <f t="shared" si="10"/>
      </c>
      <c r="C58" s="57">
        <f>IF(M58=1,SUM(M$8:M58),"")</f>
      </c>
      <c r="D58" s="57">
        <f>IF(N58=1,SUM(N$8:N58),"")</f>
      </c>
      <c r="E58" s="61">
        <f t="shared" si="11"/>
      </c>
      <c r="F58" s="61">
        <f t="shared" si="12"/>
      </c>
      <c r="G58" s="12">
        <f>IF(O58=1,SUM(O$8:O58),"")</f>
      </c>
      <c r="H58" s="12">
        <f>IF(P58=1,SUM(P$8:P58),"")</f>
      </c>
      <c r="I58" s="12">
        <f>IF(Q58=1,SUM(Q$8:Q58),"")</f>
      </c>
      <c r="J58" s="12">
        <f>IF(R58=1,SUM(R$8:R58),"")</f>
      </c>
      <c r="K58" s="12">
        <f>IF(S58=1,SUM(S$8:S58),"")</f>
      </c>
      <c r="L58" s="12">
        <f>IF(T58=1,SUM(T$8:T58),"")</f>
      </c>
      <c r="M58" s="16">
        <f t="shared" si="8"/>
        <v>0</v>
      </c>
      <c r="N58" s="16">
        <f t="shared" si="8"/>
        <v>0</v>
      </c>
      <c r="O58" s="16">
        <f t="shared" si="9"/>
        <v>0</v>
      </c>
      <c r="P58" s="16">
        <f t="shared" si="9"/>
        <v>0</v>
      </c>
      <c r="Q58" s="16">
        <f t="shared" si="9"/>
        <v>0</v>
      </c>
      <c r="R58" s="16">
        <f t="shared" si="9"/>
        <v>0</v>
      </c>
      <c r="S58" s="16">
        <f t="shared" si="9"/>
        <v>0</v>
      </c>
      <c r="T58" s="16">
        <f t="shared" si="5"/>
        <v>0</v>
      </c>
      <c r="U58" s="16" t="str">
        <f t="shared" si="7"/>
        <v>2006</v>
      </c>
      <c r="V58" s="18">
        <f>IF(ISBLANK(A58)=TRUE,"",VLOOKUP(A58,#REF!,5,FALSE))</f>
      </c>
      <c r="W58" s="8">
        <f>IF(ISBLANK(A58)=TRUE,"",VLOOKUP(A58,#REF!,4,FALSE))</f>
      </c>
      <c r="X58" s="27">
        <f>IF(ISBLANK(A58)=TRUE,"",VLOOKUP(A58,#REF!,2,FALSE))</f>
      </c>
      <c r="Y58" s="28">
        <f>IF(ISBLANK(A58)=TRUE,"",VLOOKUP(A58,#REF!,3,FALSE))</f>
      </c>
    </row>
    <row r="59" spans="1:25" ht="13.5">
      <c r="A59" s="46"/>
      <c r="B59" s="57">
        <f t="shared" si="10"/>
      </c>
      <c r="C59" s="57">
        <f>IF(M59=1,SUM(M$8:M59),"")</f>
      </c>
      <c r="D59" s="57">
        <f>IF(N59=1,SUM(N$8:N59),"")</f>
      </c>
      <c r="E59" s="61">
        <f t="shared" si="11"/>
      </c>
      <c r="F59" s="61">
        <f t="shared" si="12"/>
      </c>
      <c r="G59" s="12">
        <f>IF(O59=1,SUM(O$8:O59),"")</f>
      </c>
      <c r="H59" s="12">
        <f>IF(P59=1,SUM(P$8:P59),"")</f>
      </c>
      <c r="I59" s="12">
        <f>IF(Q59=1,SUM(Q$8:Q59),"")</f>
      </c>
      <c r="J59" s="12">
        <f>IF(R59=1,SUM(R$8:R59),"")</f>
      </c>
      <c r="K59" s="12">
        <f>IF(S59=1,SUM(S$8:S59),"")</f>
      </c>
      <c r="L59" s="12">
        <f>IF(T59=1,SUM(T$8:T59),"")</f>
      </c>
      <c r="M59" s="16">
        <f t="shared" si="8"/>
        <v>0</v>
      </c>
      <c r="N59" s="16">
        <f t="shared" si="8"/>
        <v>0</v>
      </c>
      <c r="O59" s="16">
        <f t="shared" si="9"/>
        <v>0</v>
      </c>
      <c r="P59" s="16">
        <f t="shared" si="9"/>
        <v>0</v>
      </c>
      <c r="Q59" s="16">
        <f t="shared" si="9"/>
        <v>0</v>
      </c>
      <c r="R59" s="16">
        <f t="shared" si="9"/>
        <v>0</v>
      </c>
      <c r="S59" s="16">
        <f t="shared" si="9"/>
        <v>0</v>
      </c>
      <c r="T59" s="16">
        <f t="shared" si="5"/>
        <v>0</v>
      </c>
      <c r="U59" s="16" t="str">
        <f t="shared" si="7"/>
        <v>2006</v>
      </c>
      <c r="V59" s="18">
        <f>IF(ISBLANK(A59)=TRUE,"",VLOOKUP(A59,#REF!,5,FALSE))</f>
      </c>
      <c r="W59" s="8">
        <f>IF(ISBLANK(A59)=TRUE,"",VLOOKUP(A59,#REF!,4,FALSE))</f>
      </c>
      <c r="X59" s="27">
        <f>IF(ISBLANK(A59)=TRUE,"",VLOOKUP(A59,#REF!,2,FALSE))</f>
      </c>
      <c r="Y59" s="28">
        <f>IF(ISBLANK(A59)=TRUE,"",VLOOKUP(A59,#REF!,3,FALSE))</f>
      </c>
    </row>
    <row r="60" spans="1:25" ht="13.5">
      <c r="A60" s="46"/>
      <c r="B60" s="57">
        <f t="shared" si="10"/>
      </c>
      <c r="C60" s="57">
        <f>IF(M60=1,SUM(M$8:M60),"")</f>
      </c>
      <c r="D60" s="57">
        <f>IF(N60=1,SUM(N$8:N60),"")</f>
      </c>
      <c r="E60" s="61">
        <f t="shared" si="11"/>
      </c>
      <c r="F60" s="61">
        <f t="shared" si="12"/>
      </c>
      <c r="G60" s="12">
        <f>IF(O60=1,SUM(O$8:O60),"")</f>
      </c>
      <c r="H60" s="12">
        <f>IF(P60=1,SUM(P$8:P60),"")</f>
      </c>
      <c r="I60" s="12">
        <f>IF(Q60=1,SUM(Q$8:Q60),"")</f>
      </c>
      <c r="J60" s="12">
        <f>IF(R60=1,SUM(R$8:R60),"")</f>
      </c>
      <c r="K60" s="12">
        <f>IF(S60=1,SUM(S$8:S60),"")</f>
      </c>
      <c r="L60" s="12">
        <f>IF(T60=1,SUM(T$8:T60),"")</f>
      </c>
      <c r="M60" s="16">
        <f t="shared" si="8"/>
        <v>0</v>
      </c>
      <c r="N60" s="16">
        <f t="shared" si="8"/>
        <v>0</v>
      </c>
      <c r="O60" s="16">
        <f t="shared" si="9"/>
        <v>0</v>
      </c>
      <c r="P60" s="16">
        <f t="shared" si="9"/>
        <v>0</v>
      </c>
      <c r="Q60" s="16">
        <f t="shared" si="9"/>
        <v>0</v>
      </c>
      <c r="R60" s="16">
        <f t="shared" si="9"/>
        <v>0</v>
      </c>
      <c r="S60" s="16">
        <f t="shared" si="9"/>
        <v>0</v>
      </c>
      <c r="T60" s="16">
        <f t="shared" si="5"/>
        <v>0</v>
      </c>
      <c r="U60" s="16" t="str">
        <f t="shared" si="7"/>
        <v>2006</v>
      </c>
      <c r="V60" s="18">
        <f>IF(ISBLANK(A60)=TRUE,"",VLOOKUP(A60,#REF!,5,FALSE))</f>
      </c>
      <c r="W60" s="8">
        <f>IF(ISBLANK(A60)=TRUE,"",VLOOKUP(A60,#REF!,4,FALSE))</f>
      </c>
      <c r="X60" s="27">
        <f>IF(ISBLANK(A60)=TRUE,"",VLOOKUP(A60,#REF!,2,FALSE))</f>
      </c>
      <c r="Y60" s="28">
        <f>IF(ISBLANK(A60)=TRUE,"",VLOOKUP(A60,#REF!,3,FALSE))</f>
      </c>
    </row>
    <row r="61" spans="1:25" ht="13.5">
      <c r="A61" s="46"/>
      <c r="B61" s="57">
        <f t="shared" si="10"/>
      </c>
      <c r="C61" s="57">
        <f>IF(M61=1,SUM(M$8:M61),"")</f>
      </c>
      <c r="D61" s="57">
        <f>IF(N61=1,SUM(N$8:N61),"")</f>
      </c>
      <c r="E61" s="61">
        <f t="shared" si="11"/>
      </c>
      <c r="F61" s="61">
        <f t="shared" si="12"/>
      </c>
      <c r="G61" s="12">
        <f>IF(O61=1,SUM(O$8:O61),"")</f>
      </c>
      <c r="H61" s="12">
        <f>IF(P61=1,SUM(P$8:P61),"")</f>
      </c>
      <c r="I61" s="12">
        <f>IF(Q61=1,SUM(Q$8:Q61),"")</f>
      </c>
      <c r="J61" s="12">
        <f>IF(R61=1,SUM(R$8:R61),"")</f>
      </c>
      <c r="K61" s="12">
        <f>IF(S61=1,SUM(S$8:S61),"")</f>
      </c>
      <c r="L61" s="12">
        <f>IF(T61=1,SUM(T$8:T61),"")</f>
      </c>
      <c r="M61" s="16">
        <f t="shared" si="8"/>
        <v>0</v>
      </c>
      <c r="N61" s="16">
        <f t="shared" si="8"/>
        <v>0</v>
      </c>
      <c r="O61" s="16">
        <f t="shared" si="9"/>
        <v>0</v>
      </c>
      <c r="P61" s="16">
        <f t="shared" si="9"/>
        <v>0</v>
      </c>
      <c r="Q61" s="16">
        <f t="shared" si="9"/>
        <v>0</v>
      </c>
      <c r="R61" s="16">
        <f t="shared" si="9"/>
        <v>0</v>
      </c>
      <c r="S61" s="16">
        <f t="shared" si="9"/>
        <v>0</v>
      </c>
      <c r="T61" s="16">
        <f t="shared" si="5"/>
        <v>0</v>
      </c>
      <c r="U61" s="16" t="str">
        <f t="shared" si="7"/>
        <v>2006</v>
      </c>
      <c r="V61" s="18">
        <f>IF(ISBLANK(A61)=TRUE,"",VLOOKUP(A61,#REF!,5,FALSE))</f>
      </c>
      <c r="W61" s="8">
        <f>IF(ISBLANK(A61)=TRUE,"",VLOOKUP(A61,#REF!,4,FALSE))</f>
      </c>
      <c r="X61" s="27">
        <f>IF(ISBLANK(A61)=TRUE,"",VLOOKUP(A61,#REF!,2,FALSE))</f>
      </c>
      <c r="Y61" s="28">
        <f>IF(ISBLANK(A61)=TRUE,"",VLOOKUP(A61,#REF!,3,FALSE))</f>
      </c>
    </row>
    <row r="62" spans="1:25" ht="13.5">
      <c r="A62" s="46"/>
      <c r="B62" s="57">
        <f t="shared" si="10"/>
      </c>
      <c r="C62" s="57">
        <f>IF(M62=1,SUM(M$8:M62),"")</f>
      </c>
      <c r="D62" s="57">
        <f>IF(N62=1,SUM(N$8:N62),"")</f>
      </c>
      <c r="E62" s="61">
        <f t="shared" si="11"/>
      </c>
      <c r="F62" s="61">
        <f t="shared" si="12"/>
      </c>
      <c r="G62" s="12">
        <f>IF(O62=1,SUM(O$8:O62),"")</f>
      </c>
      <c r="H62" s="12">
        <f>IF(P62=1,SUM(P$8:P62),"")</f>
      </c>
      <c r="I62" s="12">
        <f>IF(Q62=1,SUM(Q$8:Q62),"")</f>
      </c>
      <c r="J62" s="12">
        <f>IF(R62=1,SUM(R$8:R62),"")</f>
      </c>
      <c r="K62" s="12">
        <f>IF(S62=1,SUM(S$8:S62),"")</f>
      </c>
      <c r="L62" s="12">
        <f>IF(T62=1,SUM(T$8:T62),"")</f>
      </c>
      <c r="M62" s="16">
        <f t="shared" si="8"/>
        <v>0</v>
      </c>
      <c r="N62" s="16">
        <f t="shared" si="8"/>
        <v>0</v>
      </c>
      <c r="O62" s="16">
        <f t="shared" si="9"/>
        <v>0</v>
      </c>
      <c r="P62" s="16">
        <f t="shared" si="9"/>
        <v>0</v>
      </c>
      <c r="Q62" s="16">
        <f t="shared" si="9"/>
        <v>0</v>
      </c>
      <c r="R62" s="16">
        <f t="shared" si="9"/>
        <v>0</v>
      </c>
      <c r="S62" s="16">
        <f t="shared" si="9"/>
        <v>0</v>
      </c>
      <c r="T62" s="16">
        <f t="shared" si="5"/>
        <v>0</v>
      </c>
      <c r="U62" s="16" t="str">
        <f t="shared" si="7"/>
        <v>2006</v>
      </c>
      <c r="V62" s="18">
        <f>IF(ISBLANK(A62)=TRUE,"",VLOOKUP(A62,#REF!,5,FALSE))</f>
      </c>
      <c r="W62" s="8">
        <f>IF(ISBLANK(A62)=TRUE,"",VLOOKUP(A62,#REF!,4,FALSE))</f>
      </c>
      <c r="X62" s="27">
        <f>IF(ISBLANK(A62)=TRUE,"",VLOOKUP(A62,#REF!,2,FALSE))</f>
      </c>
      <c r="Y62" s="28">
        <f>IF(ISBLANK(A62)=TRUE,"",VLOOKUP(A62,#REF!,3,FALSE))</f>
      </c>
    </row>
    <row r="63" spans="1:25" ht="13.5">
      <c r="A63" s="46"/>
      <c r="B63" s="57">
        <f t="shared" si="10"/>
      </c>
      <c r="C63" s="57">
        <f>IF(M63=1,SUM(M$8:M63),"")</f>
      </c>
      <c r="D63" s="57">
        <f>IF(N63=1,SUM(N$8:N63),"")</f>
      </c>
      <c r="E63" s="61">
        <f t="shared" si="11"/>
      </c>
      <c r="F63" s="61">
        <f t="shared" si="12"/>
      </c>
      <c r="G63" s="12">
        <f>IF(O63=1,SUM(O$8:O63),"")</f>
      </c>
      <c r="H63" s="12">
        <f>IF(P63=1,SUM(P$8:P63),"")</f>
      </c>
      <c r="I63" s="12">
        <f>IF(Q63=1,SUM(Q$8:Q63),"")</f>
      </c>
      <c r="J63" s="12">
        <f>IF(R63=1,SUM(R$8:R63),"")</f>
      </c>
      <c r="K63" s="12">
        <f>IF(S63=1,SUM(S$8:S63),"")</f>
      </c>
      <c r="L63" s="12">
        <f>IF(T63=1,SUM(T$8:T63),"")</f>
      </c>
      <c r="M63" s="16">
        <f t="shared" si="8"/>
        <v>0</v>
      </c>
      <c r="N63" s="16">
        <f t="shared" si="8"/>
        <v>0</v>
      </c>
      <c r="O63" s="16">
        <f t="shared" si="9"/>
        <v>0</v>
      </c>
      <c r="P63" s="16">
        <f t="shared" si="9"/>
        <v>0</v>
      </c>
      <c r="Q63" s="16">
        <f t="shared" si="9"/>
        <v>0</v>
      </c>
      <c r="R63" s="16">
        <f t="shared" si="9"/>
        <v>0</v>
      </c>
      <c r="S63" s="16">
        <f t="shared" si="9"/>
        <v>0</v>
      </c>
      <c r="T63" s="16">
        <f t="shared" si="5"/>
        <v>0</v>
      </c>
      <c r="U63" s="16" t="str">
        <f t="shared" si="7"/>
        <v>2006</v>
      </c>
      <c r="V63" s="18">
        <f>IF(ISBLANK(A63)=TRUE,"",VLOOKUP(A63,#REF!,5,FALSE))</f>
      </c>
      <c r="W63" s="8">
        <f>IF(ISBLANK(A63)=TRUE,"",VLOOKUP(A63,#REF!,4,FALSE))</f>
      </c>
      <c r="X63" s="27">
        <f>IF(ISBLANK(A63)=TRUE,"",VLOOKUP(A63,#REF!,2,FALSE))</f>
      </c>
      <c r="Y63" s="28">
        <f>IF(ISBLANK(A63)=TRUE,"",VLOOKUP(A63,#REF!,3,FALSE))</f>
      </c>
    </row>
    <row r="64" spans="1:25" ht="13.5">
      <c r="A64" s="46"/>
      <c r="B64" s="57">
        <f t="shared" si="10"/>
      </c>
      <c r="C64" s="57">
        <f>IF(M64=1,SUM(M$8:M64),"")</f>
      </c>
      <c r="D64" s="57">
        <f>IF(N64=1,SUM(N$8:N64),"")</f>
      </c>
      <c r="E64" s="61">
        <f t="shared" si="11"/>
      </c>
      <c r="F64" s="61">
        <f t="shared" si="12"/>
      </c>
      <c r="G64" s="12">
        <f>IF(O64=1,SUM(O$8:O64),"")</f>
      </c>
      <c r="H64" s="12">
        <f>IF(P64=1,SUM(P$8:P64),"")</f>
      </c>
      <c r="I64" s="12">
        <f>IF(Q64=1,SUM(Q$8:Q64),"")</f>
      </c>
      <c r="J64" s="12">
        <f>IF(R64=1,SUM(R$8:R64),"")</f>
      </c>
      <c r="K64" s="12">
        <f>IF(S64=1,SUM(S$8:S64),"")</f>
      </c>
      <c r="L64" s="12">
        <f>IF(T64=1,SUM(T$8:T64),"")</f>
      </c>
      <c r="M64" s="16">
        <f t="shared" si="8"/>
        <v>0</v>
      </c>
      <c r="N64" s="16">
        <f t="shared" si="8"/>
        <v>0</v>
      </c>
      <c r="O64" s="16">
        <f t="shared" si="9"/>
        <v>0</v>
      </c>
      <c r="P64" s="16">
        <f t="shared" si="9"/>
        <v>0</v>
      </c>
      <c r="Q64" s="16">
        <f t="shared" si="9"/>
        <v>0</v>
      </c>
      <c r="R64" s="16">
        <f t="shared" si="9"/>
        <v>0</v>
      </c>
      <c r="S64" s="16">
        <f t="shared" si="9"/>
        <v>0</v>
      </c>
      <c r="T64" s="16">
        <f t="shared" si="5"/>
        <v>0</v>
      </c>
      <c r="U64" s="16" t="str">
        <f t="shared" si="7"/>
        <v>2006</v>
      </c>
      <c r="V64" s="18">
        <f>IF(ISBLANK(A64)=TRUE,"",VLOOKUP(A64,#REF!,5,FALSE))</f>
      </c>
      <c r="W64" s="8">
        <f>IF(ISBLANK(A64)=TRUE,"",VLOOKUP(A64,#REF!,4,FALSE))</f>
      </c>
      <c r="X64" s="27">
        <f>IF(ISBLANK(A64)=TRUE,"",VLOOKUP(A64,#REF!,2,FALSE))</f>
      </c>
      <c r="Y64" s="28">
        <f>IF(ISBLANK(A64)=TRUE,"",VLOOKUP(A64,#REF!,3,FALSE))</f>
      </c>
    </row>
    <row r="65" spans="1:25" ht="13.5">
      <c r="A65" s="46"/>
      <c r="B65" s="57">
        <f t="shared" si="10"/>
      </c>
      <c r="C65" s="57">
        <f>IF(M65=1,SUM(M$8:M65),"")</f>
      </c>
      <c r="D65" s="57">
        <f>IF(N65=1,SUM(N$8:N65),"")</f>
      </c>
      <c r="E65" s="61">
        <f t="shared" si="11"/>
      </c>
      <c r="F65" s="61">
        <f t="shared" si="12"/>
      </c>
      <c r="G65" s="12">
        <f>IF(O65=1,SUM(O$8:O65),"")</f>
      </c>
      <c r="H65" s="12">
        <f>IF(P65=1,SUM(P$8:P65),"")</f>
      </c>
      <c r="I65" s="12">
        <f>IF(Q65=1,SUM(Q$8:Q65),"")</f>
      </c>
      <c r="J65" s="12">
        <f>IF(R65=1,SUM(R$8:R65),"")</f>
      </c>
      <c r="K65" s="12">
        <f>IF(S65=1,SUM(S$8:S65),"")</f>
      </c>
      <c r="L65" s="12">
        <f>IF(T65=1,SUM(T$8:T65),"")</f>
      </c>
      <c r="M65" s="16">
        <f t="shared" si="8"/>
        <v>0</v>
      </c>
      <c r="N65" s="16">
        <f t="shared" si="8"/>
        <v>0</v>
      </c>
      <c r="O65" s="16">
        <f t="shared" si="9"/>
        <v>0</v>
      </c>
      <c r="P65" s="16">
        <f t="shared" si="9"/>
        <v>0</v>
      </c>
      <c r="Q65" s="16">
        <f t="shared" si="9"/>
        <v>0</v>
      </c>
      <c r="R65" s="16">
        <f t="shared" si="9"/>
        <v>0</v>
      </c>
      <c r="S65" s="16">
        <f t="shared" si="9"/>
        <v>0</v>
      </c>
      <c r="T65" s="16">
        <f t="shared" si="5"/>
        <v>0</v>
      </c>
      <c r="U65" s="16" t="str">
        <f t="shared" si="7"/>
        <v>2006</v>
      </c>
      <c r="V65" s="18">
        <f>IF(ISBLANK(A65)=TRUE,"",VLOOKUP(A65,#REF!,5,FALSE))</f>
      </c>
      <c r="W65" s="8">
        <f>IF(ISBLANK(A65)=TRUE,"",VLOOKUP(A65,#REF!,4,FALSE))</f>
      </c>
      <c r="X65" s="27">
        <f>IF(ISBLANK(A65)=TRUE,"",VLOOKUP(A65,#REF!,2,FALSE))</f>
      </c>
      <c r="Y65" s="28">
        <f>IF(ISBLANK(A65)=TRUE,"",VLOOKUP(A65,#REF!,3,FALSE))</f>
      </c>
    </row>
    <row r="66" spans="1:25" ht="13.5">
      <c r="A66" s="46"/>
      <c r="B66" s="57">
        <f t="shared" si="10"/>
      </c>
      <c r="C66" s="57">
        <f>IF(M66=1,SUM(M$8:M66),"")</f>
      </c>
      <c r="D66" s="57">
        <f>IF(N66=1,SUM(N$8:N66),"")</f>
      </c>
      <c r="E66" s="61">
        <f t="shared" si="11"/>
      </c>
      <c r="F66" s="61">
        <f t="shared" si="12"/>
      </c>
      <c r="G66" s="12">
        <f>IF(O66=1,SUM(O$8:O66),"")</f>
      </c>
      <c r="H66" s="12">
        <f>IF(P66=1,SUM(P$8:P66),"")</f>
      </c>
      <c r="I66" s="12">
        <f>IF(Q66=1,SUM(Q$8:Q66),"")</f>
      </c>
      <c r="J66" s="12">
        <f>IF(R66=1,SUM(R$8:R66),"")</f>
      </c>
      <c r="K66" s="12">
        <f>IF(S66=1,SUM(S$8:S66),"")</f>
      </c>
      <c r="L66" s="12">
        <f>IF(T66=1,SUM(T$8:T66),"")</f>
      </c>
      <c r="M66" s="16">
        <f t="shared" si="8"/>
        <v>0</v>
      </c>
      <c r="N66" s="16">
        <f t="shared" si="8"/>
        <v>0</v>
      </c>
      <c r="O66" s="16">
        <f t="shared" si="9"/>
        <v>0</v>
      </c>
      <c r="P66" s="16">
        <f t="shared" si="9"/>
        <v>0</v>
      </c>
      <c r="Q66" s="16">
        <f t="shared" si="9"/>
        <v>0</v>
      </c>
      <c r="R66" s="16">
        <f t="shared" si="9"/>
        <v>0</v>
      </c>
      <c r="S66" s="16">
        <f t="shared" si="9"/>
        <v>0</v>
      </c>
      <c r="T66" s="16">
        <f t="shared" si="5"/>
        <v>0</v>
      </c>
      <c r="U66" s="16" t="str">
        <f t="shared" si="7"/>
        <v>2006</v>
      </c>
      <c r="V66" s="18">
        <f>IF(ISBLANK(A66)=TRUE,"",VLOOKUP(A66,#REF!,5,FALSE))</f>
      </c>
      <c r="W66" s="8">
        <f>IF(ISBLANK(A66)=TRUE,"",VLOOKUP(A66,#REF!,4,FALSE))</f>
      </c>
      <c r="X66" s="27">
        <f>IF(ISBLANK(A66)=TRUE,"",VLOOKUP(A66,#REF!,2,FALSE))</f>
      </c>
      <c r="Y66" s="28">
        <f>IF(ISBLANK(A66)=TRUE,"",VLOOKUP(A66,#REF!,3,FALSE))</f>
      </c>
    </row>
    <row r="67" spans="1:25" ht="13.5">
      <c r="A67" s="46"/>
      <c r="B67" s="57">
        <f t="shared" si="10"/>
      </c>
      <c r="C67" s="57">
        <f>IF(M67=1,SUM(M$8:M67),"")</f>
      </c>
      <c r="D67" s="57">
        <f>IF(N67=1,SUM(N$8:N67),"")</f>
      </c>
      <c r="E67" s="61">
        <f t="shared" si="11"/>
      </c>
      <c r="F67" s="61">
        <f t="shared" si="12"/>
      </c>
      <c r="G67" s="12">
        <f>IF(O67=1,SUM(O$8:O67),"")</f>
      </c>
      <c r="H67" s="12">
        <f>IF(P67=1,SUM(P$8:P67),"")</f>
      </c>
      <c r="I67" s="12">
        <f>IF(Q67=1,SUM(Q$8:Q67),"")</f>
      </c>
      <c r="J67" s="12">
        <f>IF(R67=1,SUM(R$8:R67),"")</f>
      </c>
      <c r="K67" s="12">
        <f>IF(S67=1,SUM(S$8:S67),"")</f>
      </c>
      <c r="L67" s="12">
        <f>IF(T67=1,SUM(T$8:T67),"")</f>
      </c>
      <c r="M67" s="16">
        <f t="shared" si="8"/>
        <v>0</v>
      </c>
      <c r="N67" s="16">
        <f t="shared" si="8"/>
        <v>0</v>
      </c>
      <c r="O67" s="16">
        <f t="shared" si="9"/>
        <v>0</v>
      </c>
      <c r="P67" s="16">
        <f t="shared" si="9"/>
        <v>0</v>
      </c>
      <c r="Q67" s="16">
        <f t="shared" si="9"/>
        <v>0</v>
      </c>
      <c r="R67" s="16">
        <f t="shared" si="9"/>
        <v>0</v>
      </c>
      <c r="S67" s="16">
        <f t="shared" si="9"/>
        <v>0</v>
      </c>
      <c r="T67" s="16">
        <f t="shared" si="5"/>
        <v>0</v>
      </c>
      <c r="U67" s="16" t="str">
        <f t="shared" si="7"/>
        <v>2006</v>
      </c>
      <c r="V67" s="18">
        <f>IF(ISBLANK(A67)=TRUE,"",VLOOKUP(A67,#REF!,5,FALSE))</f>
      </c>
      <c r="W67" s="8">
        <f>IF(ISBLANK(A67)=TRUE,"",VLOOKUP(A67,#REF!,4,FALSE))</f>
      </c>
      <c r="X67" s="27">
        <f>IF(ISBLANK(A67)=TRUE,"",VLOOKUP(A67,#REF!,2,FALSE))</f>
      </c>
      <c r="Y67" s="28">
        <f>IF(ISBLANK(A67)=TRUE,"",VLOOKUP(A67,#REF!,3,FALSE))</f>
      </c>
    </row>
    <row r="68" spans="1:25" ht="13.5">
      <c r="A68" s="46"/>
      <c r="B68" s="57">
        <f t="shared" si="10"/>
      </c>
      <c r="C68" s="57">
        <f>IF(M68=1,SUM(M$8:M68),"")</f>
      </c>
      <c r="D68" s="57">
        <f>IF(N68=1,SUM(N$8:N68),"")</f>
      </c>
      <c r="E68" s="61">
        <f t="shared" si="11"/>
      </c>
      <c r="F68" s="61">
        <f t="shared" si="12"/>
      </c>
      <c r="G68" s="12">
        <f>IF(O68=1,SUM(O$8:O68),"")</f>
      </c>
      <c r="H68" s="12">
        <f>IF(P68=1,SUM(P$8:P68),"")</f>
      </c>
      <c r="I68" s="12">
        <f>IF(Q68=1,SUM(Q$8:Q68),"")</f>
      </c>
      <c r="J68" s="12">
        <f>IF(R68=1,SUM(R$8:R68),"")</f>
      </c>
      <c r="K68" s="12">
        <f>IF(S68=1,SUM(S$8:S68),"")</f>
      </c>
      <c r="L68" s="12">
        <f>IF(T68=1,SUM(T$8:T68),"")</f>
      </c>
      <c r="M68" s="16">
        <f t="shared" si="8"/>
        <v>0</v>
      </c>
      <c r="N68" s="16">
        <f t="shared" si="8"/>
        <v>0</v>
      </c>
      <c r="O68" s="16">
        <f t="shared" si="9"/>
        <v>0</v>
      </c>
      <c r="P68" s="16">
        <f t="shared" si="9"/>
        <v>0</v>
      </c>
      <c r="Q68" s="16">
        <f t="shared" si="9"/>
        <v>0</v>
      </c>
      <c r="R68" s="16">
        <f t="shared" si="9"/>
        <v>0</v>
      </c>
      <c r="S68" s="16">
        <f t="shared" si="9"/>
        <v>0</v>
      </c>
      <c r="T68" s="16">
        <f t="shared" si="5"/>
        <v>0</v>
      </c>
      <c r="U68" s="16" t="str">
        <f t="shared" si="7"/>
        <v>2006</v>
      </c>
      <c r="V68" s="18">
        <f>IF(ISBLANK(A68)=TRUE,"",VLOOKUP(A68,#REF!,5,FALSE))</f>
      </c>
      <c r="W68" s="8">
        <f>IF(ISBLANK(A68)=TRUE,"",VLOOKUP(A68,#REF!,4,FALSE))</f>
      </c>
      <c r="X68" s="27">
        <f>IF(ISBLANK(A68)=TRUE,"",VLOOKUP(A68,#REF!,2,FALSE))</f>
      </c>
      <c r="Y68" s="28">
        <f>IF(ISBLANK(A68)=TRUE,"",VLOOKUP(A68,#REF!,3,FALSE))</f>
      </c>
    </row>
    <row r="69" spans="1:25" ht="13.5">
      <c r="A69" s="46"/>
      <c r="B69" s="57">
        <f t="shared" si="10"/>
      </c>
      <c r="C69" s="57">
        <f>IF(M69=1,SUM(M$8:M69),"")</f>
      </c>
      <c r="D69" s="57">
        <f>IF(N69=1,SUM(N$8:N69),"")</f>
      </c>
      <c r="E69" s="61">
        <f t="shared" si="11"/>
      </c>
      <c r="F69" s="61">
        <f t="shared" si="12"/>
      </c>
      <c r="G69" s="12">
        <f>IF(O69=1,SUM(O$8:O69),"")</f>
      </c>
      <c r="H69" s="12">
        <f>IF(P69=1,SUM(P$8:P69),"")</f>
      </c>
      <c r="I69" s="12">
        <f>IF(Q69=1,SUM(Q$8:Q69),"")</f>
      </c>
      <c r="J69" s="12">
        <f>IF(R69=1,SUM(R$8:R69),"")</f>
      </c>
      <c r="K69" s="12">
        <f>IF(S69=1,SUM(S$8:S69),"")</f>
      </c>
      <c r="L69" s="12">
        <f>IF(T69=1,SUM(T$8:T69),"")</f>
      </c>
      <c r="M69" s="16">
        <f t="shared" si="8"/>
        <v>0</v>
      </c>
      <c r="N69" s="16">
        <f t="shared" si="8"/>
        <v>0</v>
      </c>
      <c r="O69" s="16">
        <f t="shared" si="9"/>
        <v>0</v>
      </c>
      <c r="P69" s="16">
        <f t="shared" si="9"/>
        <v>0</v>
      </c>
      <c r="Q69" s="16">
        <f t="shared" si="9"/>
        <v>0</v>
      </c>
      <c r="R69" s="16">
        <f t="shared" si="9"/>
        <v>0</v>
      </c>
      <c r="S69" s="16">
        <f t="shared" si="9"/>
        <v>0</v>
      </c>
      <c r="T69" s="16">
        <f t="shared" si="5"/>
        <v>0</v>
      </c>
      <c r="U69" s="16" t="str">
        <f t="shared" si="7"/>
        <v>2006</v>
      </c>
      <c r="V69" s="18">
        <f>IF(ISBLANK(A69)=TRUE,"",VLOOKUP(A69,#REF!,5,FALSE))</f>
      </c>
      <c r="W69" s="8">
        <f>IF(ISBLANK(A69)=TRUE,"",VLOOKUP(A69,#REF!,4,FALSE))</f>
      </c>
      <c r="X69" s="27">
        <f>IF(ISBLANK(A69)=TRUE,"",VLOOKUP(A69,#REF!,2,FALSE))</f>
      </c>
      <c r="Y69" s="28">
        <f>IF(ISBLANK(A69)=TRUE,"",VLOOKUP(A69,#REF!,3,FALSE))</f>
      </c>
    </row>
    <row r="70" spans="1:25" ht="13.5">
      <c r="A70" s="46"/>
      <c r="B70" s="57">
        <f t="shared" si="10"/>
      </c>
      <c r="C70" s="57">
        <f>IF(M70=1,SUM(M$8:M70),"")</f>
      </c>
      <c r="D70" s="57">
        <f>IF(N70=1,SUM(N$8:N70),"")</f>
      </c>
      <c r="E70" s="61">
        <f t="shared" si="11"/>
      </c>
      <c r="F70" s="61">
        <f t="shared" si="12"/>
      </c>
      <c r="G70" s="12">
        <f>IF(O70=1,SUM(O$8:O70),"")</f>
      </c>
      <c r="H70" s="12">
        <f>IF(P70=1,SUM(P$8:P70),"")</f>
      </c>
      <c r="I70" s="12">
        <f>IF(Q70=1,SUM(Q$8:Q70),"")</f>
      </c>
      <c r="J70" s="12">
        <f>IF(R70=1,SUM(R$8:R70),"")</f>
      </c>
      <c r="K70" s="12">
        <f>IF(S70=1,SUM(S$8:S70),"")</f>
      </c>
      <c r="L70" s="12">
        <f>IF(T70=1,SUM(T$8:T70),"")</f>
      </c>
      <c r="M70" s="16">
        <f t="shared" si="8"/>
        <v>0</v>
      </c>
      <c r="N70" s="16">
        <f t="shared" si="8"/>
        <v>0</v>
      </c>
      <c r="O70" s="16">
        <f t="shared" si="9"/>
        <v>0</v>
      </c>
      <c r="P70" s="16">
        <f t="shared" si="9"/>
        <v>0</v>
      </c>
      <c r="Q70" s="16">
        <f t="shared" si="9"/>
        <v>0</v>
      </c>
      <c r="R70" s="16">
        <f t="shared" si="9"/>
        <v>0</v>
      </c>
      <c r="S70" s="16">
        <f t="shared" si="9"/>
        <v>0</v>
      </c>
      <c r="T70" s="16">
        <f t="shared" si="5"/>
        <v>0</v>
      </c>
      <c r="U70" s="16" t="str">
        <f t="shared" si="7"/>
        <v>2006</v>
      </c>
      <c r="V70" s="18">
        <f>IF(ISBLANK(A70)=TRUE,"",VLOOKUP(A70,#REF!,5,FALSE))</f>
      </c>
      <c r="W70" s="8">
        <f>IF(ISBLANK(A70)=TRUE,"",VLOOKUP(A70,#REF!,4,FALSE))</f>
      </c>
      <c r="X70" s="27">
        <f>IF(ISBLANK(A70)=TRUE,"",VLOOKUP(A70,#REF!,2,FALSE))</f>
      </c>
      <c r="Y70" s="28">
        <f>IF(ISBLANK(A70)=TRUE,"",VLOOKUP(A70,#REF!,3,FALSE))</f>
      </c>
    </row>
    <row r="71" spans="1:25" ht="13.5">
      <c r="A71" s="46"/>
      <c r="B71" s="57">
        <f t="shared" si="10"/>
      </c>
      <c r="C71" s="57">
        <f>IF(M71=1,SUM(M$8:M71),"")</f>
      </c>
      <c r="D71" s="57">
        <f>IF(N71=1,SUM(N$8:N71),"")</f>
      </c>
      <c r="E71" s="61">
        <f t="shared" si="11"/>
      </c>
      <c r="F71" s="61">
        <f t="shared" si="12"/>
      </c>
      <c r="G71" s="12">
        <f>IF(O71=1,SUM(O$8:O71),"")</f>
      </c>
      <c r="H71" s="12">
        <f>IF(P71=1,SUM(P$8:P71),"")</f>
      </c>
      <c r="I71" s="12">
        <f>IF(Q71=1,SUM(Q$8:Q71),"")</f>
      </c>
      <c r="J71" s="12">
        <f>IF(R71=1,SUM(R$8:R71),"")</f>
      </c>
      <c r="K71" s="12">
        <f>IF(S71=1,SUM(S$8:S71),"")</f>
      </c>
      <c r="L71" s="12">
        <f>IF(T71=1,SUM(T$8:T71),"")</f>
      </c>
      <c r="M71" s="16">
        <f t="shared" si="8"/>
        <v>0</v>
      </c>
      <c r="N71" s="16">
        <f t="shared" si="8"/>
        <v>0</v>
      </c>
      <c r="O71" s="16">
        <f t="shared" si="9"/>
        <v>0</v>
      </c>
      <c r="P71" s="16">
        <f t="shared" si="9"/>
        <v>0</v>
      </c>
      <c r="Q71" s="16">
        <f t="shared" si="9"/>
        <v>0</v>
      </c>
      <c r="R71" s="16">
        <f t="shared" si="9"/>
        <v>0</v>
      </c>
      <c r="S71" s="16">
        <f t="shared" si="9"/>
        <v>0</v>
      </c>
      <c r="T71" s="16">
        <f t="shared" si="5"/>
        <v>0</v>
      </c>
      <c r="U71" s="16" t="str">
        <f t="shared" si="7"/>
        <v>2006</v>
      </c>
      <c r="V71" s="18">
        <f>IF(ISBLANK(A71)=TRUE,"",VLOOKUP(A71,#REF!,5,FALSE))</f>
      </c>
      <c r="W71" s="8">
        <f>IF(ISBLANK(A71)=TRUE,"",VLOOKUP(A71,#REF!,4,FALSE))</f>
      </c>
      <c r="X71" s="27">
        <f>IF(ISBLANK(A71)=TRUE,"",VLOOKUP(A71,#REF!,2,FALSE))</f>
      </c>
      <c r="Y71" s="28">
        <f>IF(ISBLANK(A71)=TRUE,"",VLOOKUP(A71,#REF!,3,FALSE))</f>
      </c>
    </row>
    <row r="72" spans="1:25" ht="13.5">
      <c r="A72" s="46"/>
      <c r="B72" s="57">
        <f t="shared" si="10"/>
      </c>
      <c r="C72" s="57">
        <f>IF(M72=1,SUM(M$8:M72),"")</f>
      </c>
      <c r="D72" s="57">
        <f>IF(N72=1,SUM(N$8:N72),"")</f>
      </c>
      <c r="E72" s="61">
        <f aca="true" t="shared" si="13" ref="E72:E103">IF(ISBLANK(A72)=TRUE,"",SUM(G72:L72))</f>
      </c>
      <c r="F72" s="61">
        <f t="shared" si="12"/>
      </c>
      <c r="G72" s="12">
        <f>IF(O72=1,SUM(O$8:O72),"")</f>
      </c>
      <c r="H72" s="12">
        <f>IF(P72=1,SUM(P$8:P72),"")</f>
      </c>
      <c r="I72" s="12">
        <f>IF(Q72=1,SUM(Q$8:Q72),"")</f>
      </c>
      <c r="J72" s="12">
        <f>IF(R72=1,SUM(R$8:R72),"")</f>
      </c>
      <c r="K72" s="12">
        <f>IF(S72=1,SUM(S$8:S72),"")</f>
      </c>
      <c r="L72" s="12">
        <f>IF(T72=1,SUM(T$8:T72),"")</f>
      </c>
      <c r="M72" s="16">
        <f t="shared" si="8"/>
        <v>0</v>
      </c>
      <c r="N72" s="16">
        <f t="shared" si="8"/>
        <v>0</v>
      </c>
      <c r="O72" s="16">
        <f t="shared" si="9"/>
        <v>0</v>
      </c>
      <c r="P72" s="16">
        <f t="shared" si="9"/>
        <v>0</v>
      </c>
      <c r="Q72" s="16">
        <f t="shared" si="9"/>
        <v>0</v>
      </c>
      <c r="R72" s="16">
        <f t="shared" si="9"/>
        <v>0</v>
      </c>
      <c r="S72" s="16">
        <f t="shared" si="9"/>
        <v>0</v>
      </c>
      <c r="T72" s="16">
        <f t="shared" si="5"/>
        <v>0</v>
      </c>
      <c r="U72" s="16" t="str">
        <f aca="true" t="shared" si="14" ref="U72:U103">IF(V72&lt;=$X$3,+V72&amp;W72,+$X$3&amp;W72)</f>
        <v>2006</v>
      </c>
      <c r="V72" s="18">
        <f>IF(ISBLANK(A72)=TRUE,"",VLOOKUP(A72,#REF!,5,FALSE))</f>
      </c>
      <c r="W72" s="8">
        <f>IF(ISBLANK(A72)=TRUE,"",VLOOKUP(A72,#REF!,4,FALSE))</f>
      </c>
      <c r="X72" s="27">
        <f>IF(ISBLANK(A72)=TRUE,"",VLOOKUP(A72,#REF!,2,FALSE))</f>
      </c>
      <c r="Y72" s="28">
        <f>IF(ISBLANK(A72)=TRUE,"",VLOOKUP(A72,#REF!,3,FALSE))</f>
      </c>
    </row>
    <row r="73" spans="1:25" ht="13.5">
      <c r="A73" s="46"/>
      <c r="B73" s="57">
        <f t="shared" si="10"/>
      </c>
      <c r="C73" s="57">
        <f>IF(M73=1,SUM(M$8:M73),"")</f>
      </c>
      <c r="D73" s="57">
        <f>IF(N73=1,SUM(N$8:N73),"")</f>
      </c>
      <c r="E73" s="61">
        <f t="shared" si="13"/>
      </c>
      <c r="F73" s="61">
        <f aca="true" t="shared" si="15" ref="F73:F136">IF(ISBLANK(A73),"",+E73&amp;"."&amp;U73)</f>
      </c>
      <c r="G73" s="12">
        <f>IF(O73=1,SUM(O$8:O73),"")</f>
      </c>
      <c r="H73" s="12">
        <f>IF(P73=1,SUM(P$8:P73),"")</f>
      </c>
      <c r="I73" s="12">
        <f>IF(Q73=1,SUM(Q$8:Q73),"")</f>
      </c>
      <c r="J73" s="12">
        <f>IF(R73=1,SUM(R$8:R73),"")</f>
      </c>
      <c r="K73" s="12">
        <f>IF(S73=1,SUM(S$8:S73),"")</f>
      </c>
      <c r="L73" s="12">
        <f>IF(T73=1,SUM(T$8:T73),"")</f>
      </c>
      <c r="M73" s="16">
        <f aca="true" t="shared" si="16" ref="M73:N104">IF($W73=M$7,1,0)</f>
        <v>0</v>
      </c>
      <c r="N73" s="16">
        <f t="shared" si="16"/>
        <v>0</v>
      </c>
      <c r="O73" s="16">
        <f aca="true" t="shared" si="17" ref="O73:S104">IF($U73=O$7,1,0)</f>
        <v>0</v>
      </c>
      <c r="P73" s="16">
        <f t="shared" si="17"/>
        <v>0</v>
      </c>
      <c r="Q73" s="16">
        <f t="shared" si="17"/>
        <v>0</v>
      </c>
      <c r="R73" s="16">
        <f t="shared" si="17"/>
        <v>0</v>
      </c>
      <c r="S73" s="16">
        <f t="shared" si="17"/>
        <v>0</v>
      </c>
      <c r="T73" s="16">
        <f aca="true" t="shared" si="18" ref="T73:T136">IF($U73&gt;=T$7,1,0)</f>
        <v>0</v>
      </c>
      <c r="U73" s="16" t="str">
        <f t="shared" si="14"/>
        <v>2006</v>
      </c>
      <c r="V73" s="18">
        <f>IF(ISBLANK(A73)=TRUE,"",VLOOKUP(A73,#REF!,5,FALSE))</f>
      </c>
      <c r="W73" s="8">
        <f>IF(ISBLANK(A73)=TRUE,"",VLOOKUP(A73,#REF!,4,FALSE))</f>
      </c>
      <c r="X73" s="27">
        <f>IF(ISBLANK(A73)=TRUE,"",VLOOKUP(A73,#REF!,2,FALSE))</f>
      </c>
      <c r="Y73" s="28">
        <f>IF(ISBLANK(A73)=TRUE,"",VLOOKUP(A73,#REF!,3,FALSE))</f>
      </c>
    </row>
    <row r="74" spans="1:25" ht="13.5">
      <c r="A74" s="46"/>
      <c r="B74" s="57">
        <f aca="true" t="shared" si="19" ref="B74:B137">IF(ISBLANK(A74)=TRUE,"",B73+1)</f>
      </c>
      <c r="C74" s="57">
        <f>IF(M74=1,SUM(M$8:M74),"")</f>
      </c>
      <c r="D74" s="57">
        <f>IF(N74=1,SUM(N$8:N74),"")</f>
      </c>
      <c r="E74" s="61">
        <f t="shared" si="13"/>
      </c>
      <c r="F74" s="61">
        <f t="shared" si="15"/>
      </c>
      <c r="G74" s="12">
        <f>IF(O74=1,SUM(O$8:O74),"")</f>
      </c>
      <c r="H74" s="12">
        <f>IF(P74=1,SUM(P$8:P74),"")</f>
      </c>
      <c r="I74" s="12">
        <f>IF(Q74=1,SUM(Q$8:Q74),"")</f>
      </c>
      <c r="J74" s="12">
        <f>IF(R74=1,SUM(R$8:R74),"")</f>
      </c>
      <c r="K74" s="12">
        <f>IF(S74=1,SUM(S$8:S74),"")</f>
      </c>
      <c r="L74" s="12">
        <f>IF(T74=1,SUM(T$8:T74),"")</f>
      </c>
      <c r="M74" s="16">
        <f t="shared" si="16"/>
        <v>0</v>
      </c>
      <c r="N74" s="16">
        <f t="shared" si="16"/>
        <v>0</v>
      </c>
      <c r="O74" s="16">
        <f t="shared" si="17"/>
        <v>0</v>
      </c>
      <c r="P74" s="16">
        <f t="shared" si="17"/>
        <v>0</v>
      </c>
      <c r="Q74" s="16">
        <f t="shared" si="17"/>
        <v>0</v>
      </c>
      <c r="R74" s="16">
        <f t="shared" si="17"/>
        <v>0</v>
      </c>
      <c r="S74" s="16">
        <f t="shared" si="17"/>
        <v>0</v>
      </c>
      <c r="T74" s="16">
        <f t="shared" si="18"/>
        <v>0</v>
      </c>
      <c r="U74" s="16" t="str">
        <f t="shared" si="14"/>
        <v>2006</v>
      </c>
      <c r="V74" s="18">
        <f>IF(ISBLANK(A74)=TRUE,"",VLOOKUP(A74,#REF!,5,FALSE))</f>
      </c>
      <c r="W74" s="8">
        <f>IF(ISBLANK(A74)=TRUE,"",VLOOKUP(A74,#REF!,4,FALSE))</f>
      </c>
      <c r="X74" s="27">
        <f>IF(ISBLANK(A74)=TRUE,"",VLOOKUP(A74,#REF!,2,FALSE))</f>
      </c>
      <c r="Y74" s="28">
        <f>IF(ISBLANK(A74)=TRUE,"",VLOOKUP(A74,#REF!,3,FALSE))</f>
      </c>
    </row>
    <row r="75" spans="1:25" ht="13.5">
      <c r="A75" s="46"/>
      <c r="B75" s="57">
        <f t="shared" si="19"/>
      </c>
      <c r="C75" s="57">
        <f>IF(M75=1,SUM(M$8:M75),"")</f>
      </c>
      <c r="D75" s="57">
        <f>IF(N75=1,SUM(N$8:N75),"")</f>
      </c>
      <c r="E75" s="61">
        <f t="shared" si="13"/>
      </c>
      <c r="F75" s="61">
        <f t="shared" si="15"/>
      </c>
      <c r="G75" s="12">
        <f>IF(O75=1,SUM(O$8:O75),"")</f>
      </c>
      <c r="H75" s="12">
        <f>IF(P75=1,SUM(P$8:P75),"")</f>
      </c>
      <c r="I75" s="12">
        <f>IF(Q75=1,SUM(Q$8:Q75),"")</f>
      </c>
      <c r="J75" s="12">
        <f>IF(R75=1,SUM(R$8:R75),"")</f>
      </c>
      <c r="K75" s="12">
        <f>IF(S75=1,SUM(S$8:S75),"")</f>
      </c>
      <c r="L75" s="12">
        <f>IF(T75=1,SUM(T$8:T75),"")</f>
      </c>
      <c r="M75" s="16">
        <f t="shared" si="16"/>
        <v>0</v>
      </c>
      <c r="N75" s="16">
        <f t="shared" si="16"/>
        <v>0</v>
      </c>
      <c r="O75" s="16">
        <f t="shared" si="17"/>
        <v>0</v>
      </c>
      <c r="P75" s="16">
        <f t="shared" si="17"/>
        <v>0</v>
      </c>
      <c r="Q75" s="16">
        <f t="shared" si="17"/>
        <v>0</v>
      </c>
      <c r="R75" s="16">
        <f t="shared" si="17"/>
        <v>0</v>
      </c>
      <c r="S75" s="16">
        <f t="shared" si="17"/>
        <v>0</v>
      </c>
      <c r="T75" s="16">
        <f t="shared" si="18"/>
        <v>0</v>
      </c>
      <c r="U75" s="16" t="str">
        <f t="shared" si="14"/>
        <v>2006</v>
      </c>
      <c r="V75" s="18">
        <f>IF(ISBLANK(A75)=TRUE,"",VLOOKUP(A75,#REF!,5,FALSE))</f>
      </c>
      <c r="W75" s="8">
        <f>IF(ISBLANK(A75)=TRUE,"",VLOOKUP(A75,#REF!,4,FALSE))</f>
      </c>
      <c r="X75" s="27">
        <f>IF(ISBLANK(A75)=TRUE,"",VLOOKUP(A75,#REF!,2,FALSE))</f>
      </c>
      <c r="Y75" s="28">
        <f>IF(ISBLANK(A75)=TRUE,"",VLOOKUP(A75,#REF!,3,FALSE))</f>
      </c>
    </row>
    <row r="76" spans="1:25" ht="13.5">
      <c r="A76" s="46"/>
      <c r="B76" s="57">
        <f t="shared" si="19"/>
      </c>
      <c r="C76" s="57">
        <f>IF(M76=1,SUM(M$8:M76),"")</f>
      </c>
      <c r="D76" s="57">
        <f>IF(N76=1,SUM(N$8:N76),"")</f>
      </c>
      <c r="E76" s="61">
        <f t="shared" si="13"/>
      </c>
      <c r="F76" s="61">
        <f t="shared" si="15"/>
      </c>
      <c r="G76" s="12">
        <f>IF(O76=1,SUM(O$8:O76),"")</f>
      </c>
      <c r="H76" s="12">
        <f>IF(P76=1,SUM(P$8:P76),"")</f>
      </c>
      <c r="I76" s="12">
        <f>IF(Q76=1,SUM(Q$8:Q76),"")</f>
      </c>
      <c r="J76" s="12">
        <f>IF(R76=1,SUM(R$8:R76),"")</f>
      </c>
      <c r="K76" s="12">
        <f>IF(S76=1,SUM(S$8:S76),"")</f>
      </c>
      <c r="L76" s="12">
        <f>IF(T76=1,SUM(T$8:T76),"")</f>
      </c>
      <c r="M76" s="16">
        <f t="shared" si="16"/>
        <v>0</v>
      </c>
      <c r="N76" s="16">
        <f t="shared" si="16"/>
        <v>0</v>
      </c>
      <c r="O76" s="16">
        <f t="shared" si="17"/>
        <v>0</v>
      </c>
      <c r="P76" s="16">
        <f t="shared" si="17"/>
        <v>0</v>
      </c>
      <c r="Q76" s="16">
        <f t="shared" si="17"/>
        <v>0</v>
      </c>
      <c r="R76" s="16">
        <f t="shared" si="17"/>
        <v>0</v>
      </c>
      <c r="S76" s="16">
        <f t="shared" si="17"/>
        <v>0</v>
      </c>
      <c r="T76" s="16">
        <f t="shared" si="18"/>
        <v>0</v>
      </c>
      <c r="U76" s="16" t="str">
        <f t="shared" si="14"/>
        <v>2006</v>
      </c>
      <c r="V76" s="18">
        <f>IF(ISBLANK(A76)=TRUE,"",VLOOKUP(A76,#REF!,5,FALSE))</f>
      </c>
      <c r="W76" s="8">
        <f>IF(ISBLANK(A76)=TRUE,"",VLOOKUP(A76,#REF!,4,FALSE))</f>
      </c>
      <c r="X76" s="27">
        <f>IF(ISBLANK(A76)=TRUE,"",VLOOKUP(A76,#REF!,2,FALSE))</f>
      </c>
      <c r="Y76" s="28">
        <f>IF(ISBLANK(A76)=TRUE,"",VLOOKUP(A76,#REF!,3,FALSE))</f>
      </c>
    </row>
    <row r="77" spans="1:25" ht="13.5">
      <c r="A77" s="46"/>
      <c r="B77" s="57">
        <f t="shared" si="19"/>
      </c>
      <c r="C77" s="57">
        <f>IF(M77=1,SUM(M$8:M77),"")</f>
      </c>
      <c r="D77" s="57">
        <f>IF(N77=1,SUM(N$8:N77),"")</f>
      </c>
      <c r="E77" s="61">
        <f t="shared" si="13"/>
      </c>
      <c r="F77" s="61">
        <f t="shared" si="15"/>
      </c>
      <c r="G77" s="12">
        <f>IF(O77=1,SUM(O$8:O77),"")</f>
      </c>
      <c r="H77" s="12">
        <f>IF(P77=1,SUM(P$8:P77),"")</f>
      </c>
      <c r="I77" s="12">
        <f>IF(Q77=1,SUM(Q$8:Q77),"")</f>
      </c>
      <c r="J77" s="12">
        <f>IF(R77=1,SUM(R$8:R77),"")</f>
      </c>
      <c r="K77" s="12">
        <f>IF(S77=1,SUM(S$8:S77),"")</f>
      </c>
      <c r="L77" s="12">
        <f>IF(T77=1,SUM(T$8:T77),"")</f>
      </c>
      <c r="M77" s="16">
        <f t="shared" si="16"/>
        <v>0</v>
      </c>
      <c r="N77" s="16">
        <f t="shared" si="16"/>
        <v>0</v>
      </c>
      <c r="O77" s="16">
        <f t="shared" si="17"/>
        <v>0</v>
      </c>
      <c r="P77" s="16">
        <f t="shared" si="17"/>
        <v>0</v>
      </c>
      <c r="Q77" s="16">
        <f t="shared" si="17"/>
        <v>0</v>
      </c>
      <c r="R77" s="16">
        <f t="shared" si="17"/>
        <v>0</v>
      </c>
      <c r="S77" s="16">
        <f t="shared" si="17"/>
        <v>0</v>
      </c>
      <c r="T77" s="16">
        <f t="shared" si="18"/>
        <v>0</v>
      </c>
      <c r="U77" s="16" t="str">
        <f t="shared" si="14"/>
        <v>2006</v>
      </c>
      <c r="V77" s="18">
        <f>IF(ISBLANK(A77)=TRUE,"",VLOOKUP(A77,#REF!,5,FALSE))</f>
      </c>
      <c r="W77" s="8">
        <f>IF(ISBLANK(A77)=TRUE,"",VLOOKUP(A77,#REF!,4,FALSE))</f>
      </c>
      <c r="X77" s="27">
        <f>IF(ISBLANK(A77)=TRUE,"",VLOOKUP(A77,#REF!,2,FALSE))</f>
      </c>
      <c r="Y77" s="28">
        <f>IF(ISBLANK(A77)=TRUE,"",VLOOKUP(A77,#REF!,3,FALSE))</f>
      </c>
    </row>
    <row r="78" spans="1:25" ht="13.5">
      <c r="A78" s="46"/>
      <c r="B78" s="57">
        <f t="shared" si="19"/>
      </c>
      <c r="C78" s="57">
        <f>IF(M78=1,SUM(M$8:M78),"")</f>
      </c>
      <c r="D78" s="57">
        <f>IF(N78=1,SUM(N$8:N78),"")</f>
      </c>
      <c r="E78" s="61">
        <f t="shared" si="13"/>
      </c>
      <c r="F78" s="61">
        <f t="shared" si="15"/>
      </c>
      <c r="G78" s="12">
        <f>IF(O78=1,SUM(O$8:O78),"")</f>
      </c>
      <c r="H78" s="12">
        <f>IF(P78=1,SUM(P$8:P78),"")</f>
      </c>
      <c r="I78" s="12">
        <f>IF(Q78=1,SUM(Q$8:Q78),"")</f>
      </c>
      <c r="J78" s="12">
        <f>IF(R78=1,SUM(R$8:R78),"")</f>
      </c>
      <c r="K78" s="12">
        <f>IF(S78=1,SUM(S$8:S78),"")</f>
      </c>
      <c r="L78" s="12">
        <f>IF(T78=1,SUM(T$8:T78),"")</f>
      </c>
      <c r="M78" s="16">
        <f t="shared" si="16"/>
        <v>0</v>
      </c>
      <c r="N78" s="16">
        <f t="shared" si="16"/>
        <v>0</v>
      </c>
      <c r="O78" s="16">
        <f t="shared" si="17"/>
        <v>0</v>
      </c>
      <c r="P78" s="16">
        <f t="shared" si="17"/>
        <v>0</v>
      </c>
      <c r="Q78" s="16">
        <f t="shared" si="17"/>
        <v>0</v>
      </c>
      <c r="R78" s="16">
        <f t="shared" si="17"/>
        <v>0</v>
      </c>
      <c r="S78" s="16">
        <f t="shared" si="17"/>
        <v>0</v>
      </c>
      <c r="T78" s="16">
        <f t="shared" si="18"/>
        <v>0</v>
      </c>
      <c r="U78" s="16" t="str">
        <f t="shared" si="14"/>
        <v>2006</v>
      </c>
      <c r="V78" s="18">
        <f>IF(ISBLANK(A78)=TRUE,"",VLOOKUP(A78,#REF!,5,FALSE))</f>
      </c>
      <c r="W78" s="8">
        <f>IF(ISBLANK(A78)=TRUE,"",VLOOKUP(A78,#REF!,4,FALSE))</f>
      </c>
      <c r="X78" s="27">
        <f>IF(ISBLANK(A78)=TRUE,"",VLOOKUP(A78,#REF!,2,FALSE))</f>
      </c>
      <c r="Y78" s="28">
        <f>IF(ISBLANK(A78)=TRUE,"",VLOOKUP(A78,#REF!,3,FALSE))</f>
      </c>
    </row>
    <row r="79" spans="1:25" ht="13.5">
      <c r="A79" s="46"/>
      <c r="B79" s="57">
        <f t="shared" si="19"/>
      </c>
      <c r="C79" s="57">
        <f>IF(M79=1,SUM(M$8:M79),"")</f>
      </c>
      <c r="D79" s="57">
        <f>IF(N79=1,SUM(N$8:N79),"")</f>
      </c>
      <c r="E79" s="61">
        <f t="shared" si="13"/>
      </c>
      <c r="F79" s="61">
        <f t="shared" si="15"/>
      </c>
      <c r="G79" s="12">
        <f>IF(O79=1,SUM(O$8:O79),"")</f>
      </c>
      <c r="H79" s="12">
        <f>IF(P79=1,SUM(P$8:P79),"")</f>
      </c>
      <c r="I79" s="12">
        <f>IF(Q79=1,SUM(Q$8:Q79),"")</f>
      </c>
      <c r="J79" s="12">
        <f>IF(R79=1,SUM(R$8:R79),"")</f>
      </c>
      <c r="K79" s="12">
        <f>IF(S79=1,SUM(S$8:S79),"")</f>
      </c>
      <c r="L79" s="12">
        <f>IF(T79=1,SUM(T$8:T79),"")</f>
      </c>
      <c r="M79" s="16">
        <f t="shared" si="16"/>
        <v>0</v>
      </c>
      <c r="N79" s="16">
        <f t="shared" si="16"/>
        <v>0</v>
      </c>
      <c r="O79" s="16">
        <f t="shared" si="17"/>
        <v>0</v>
      </c>
      <c r="P79" s="16">
        <f t="shared" si="17"/>
        <v>0</v>
      </c>
      <c r="Q79" s="16">
        <f t="shared" si="17"/>
        <v>0</v>
      </c>
      <c r="R79" s="16">
        <f t="shared" si="17"/>
        <v>0</v>
      </c>
      <c r="S79" s="16">
        <f t="shared" si="17"/>
        <v>0</v>
      </c>
      <c r="T79" s="16">
        <f t="shared" si="18"/>
        <v>0</v>
      </c>
      <c r="U79" s="16" t="str">
        <f t="shared" si="14"/>
        <v>2006</v>
      </c>
      <c r="V79" s="18">
        <f>IF(ISBLANK(A79)=TRUE,"",VLOOKUP(A79,#REF!,5,FALSE))</f>
      </c>
      <c r="W79" s="8">
        <f>IF(ISBLANK(A79)=TRUE,"",VLOOKUP(A79,#REF!,4,FALSE))</f>
      </c>
      <c r="X79" s="27">
        <f>IF(ISBLANK(A79)=TRUE,"",VLOOKUP(A79,#REF!,2,FALSE))</f>
      </c>
      <c r="Y79" s="28">
        <f>IF(ISBLANK(A79)=TRUE,"",VLOOKUP(A79,#REF!,3,FALSE))</f>
      </c>
    </row>
    <row r="80" spans="1:25" ht="13.5">
      <c r="A80" s="46"/>
      <c r="B80" s="57">
        <f t="shared" si="19"/>
      </c>
      <c r="C80" s="57">
        <f>IF(M80=1,SUM(M$8:M80),"")</f>
      </c>
      <c r="D80" s="57">
        <f>IF(N80=1,SUM(N$8:N80),"")</f>
      </c>
      <c r="E80" s="61">
        <f t="shared" si="13"/>
      </c>
      <c r="F80" s="61">
        <f t="shared" si="15"/>
      </c>
      <c r="G80" s="12">
        <f>IF(O80=1,SUM(O$8:O80),"")</f>
      </c>
      <c r="H80" s="12">
        <f>IF(P80=1,SUM(P$8:P80),"")</f>
      </c>
      <c r="I80" s="12">
        <f>IF(Q80=1,SUM(Q$8:Q80),"")</f>
      </c>
      <c r="J80" s="12">
        <f>IF(R80=1,SUM(R$8:R80),"")</f>
      </c>
      <c r="K80" s="12">
        <f>IF(S80=1,SUM(S$8:S80),"")</f>
      </c>
      <c r="L80" s="12">
        <f>IF(T80=1,SUM(T$8:T80),"")</f>
      </c>
      <c r="M80" s="16">
        <f t="shared" si="16"/>
        <v>0</v>
      </c>
      <c r="N80" s="16">
        <f t="shared" si="16"/>
        <v>0</v>
      </c>
      <c r="O80" s="16">
        <f t="shared" si="17"/>
        <v>0</v>
      </c>
      <c r="P80" s="16">
        <f t="shared" si="17"/>
        <v>0</v>
      </c>
      <c r="Q80" s="16">
        <f t="shared" si="17"/>
        <v>0</v>
      </c>
      <c r="R80" s="16">
        <f t="shared" si="17"/>
        <v>0</v>
      </c>
      <c r="S80" s="16">
        <f t="shared" si="17"/>
        <v>0</v>
      </c>
      <c r="T80" s="16">
        <f t="shared" si="18"/>
        <v>0</v>
      </c>
      <c r="U80" s="16" t="str">
        <f t="shared" si="14"/>
        <v>2006</v>
      </c>
      <c r="V80" s="18">
        <f>IF(ISBLANK(A80)=TRUE,"",VLOOKUP(A80,#REF!,5,FALSE))</f>
      </c>
      <c r="W80" s="8">
        <f>IF(ISBLANK(A80)=TRUE,"",VLOOKUP(A80,#REF!,4,FALSE))</f>
      </c>
      <c r="X80" s="27">
        <f>IF(ISBLANK(A80)=TRUE,"",VLOOKUP(A80,#REF!,2,FALSE))</f>
      </c>
      <c r="Y80" s="28">
        <f>IF(ISBLANK(A80)=TRUE,"",VLOOKUP(A80,#REF!,3,FALSE))</f>
      </c>
    </row>
    <row r="81" spans="1:25" ht="13.5">
      <c r="A81" s="46"/>
      <c r="B81" s="57">
        <f t="shared" si="19"/>
      </c>
      <c r="C81" s="57">
        <f>IF(M81=1,SUM(M$8:M81),"")</f>
      </c>
      <c r="D81" s="57">
        <f>IF(N81=1,SUM(N$8:N81),"")</f>
      </c>
      <c r="E81" s="61">
        <f t="shared" si="13"/>
      </c>
      <c r="F81" s="61">
        <f t="shared" si="15"/>
      </c>
      <c r="G81" s="12">
        <f>IF(O81=1,SUM(O$8:O81),"")</f>
      </c>
      <c r="H81" s="12">
        <f>IF(P81=1,SUM(P$8:P81),"")</f>
      </c>
      <c r="I81" s="12">
        <f>IF(Q81=1,SUM(Q$8:Q81),"")</f>
      </c>
      <c r="J81" s="12">
        <f>IF(R81=1,SUM(R$8:R81),"")</f>
      </c>
      <c r="K81" s="12">
        <f>IF(S81=1,SUM(S$8:S81),"")</f>
      </c>
      <c r="L81" s="12">
        <f>IF(T81=1,SUM(T$8:T81),"")</f>
      </c>
      <c r="M81" s="16">
        <f t="shared" si="16"/>
        <v>0</v>
      </c>
      <c r="N81" s="16">
        <f t="shared" si="16"/>
        <v>0</v>
      </c>
      <c r="O81" s="16">
        <f t="shared" si="17"/>
        <v>0</v>
      </c>
      <c r="P81" s="16">
        <f t="shared" si="17"/>
        <v>0</v>
      </c>
      <c r="Q81" s="16">
        <f t="shared" si="17"/>
        <v>0</v>
      </c>
      <c r="R81" s="16">
        <f t="shared" si="17"/>
        <v>0</v>
      </c>
      <c r="S81" s="16">
        <f t="shared" si="17"/>
        <v>0</v>
      </c>
      <c r="T81" s="16">
        <f t="shared" si="18"/>
        <v>0</v>
      </c>
      <c r="U81" s="16" t="str">
        <f t="shared" si="14"/>
        <v>2006</v>
      </c>
      <c r="V81" s="18">
        <f>IF(ISBLANK(A81)=TRUE,"",VLOOKUP(A81,#REF!,5,FALSE))</f>
      </c>
      <c r="W81" s="8">
        <f>IF(ISBLANK(A81)=TRUE,"",VLOOKUP(A81,#REF!,4,FALSE))</f>
      </c>
      <c r="X81" s="27">
        <f>IF(ISBLANK(A81)=TRUE,"",VLOOKUP(A81,#REF!,2,FALSE))</f>
      </c>
      <c r="Y81" s="28">
        <f>IF(ISBLANK(A81)=TRUE,"",VLOOKUP(A81,#REF!,3,FALSE))</f>
      </c>
    </row>
    <row r="82" spans="1:25" ht="13.5">
      <c r="A82" s="46"/>
      <c r="B82" s="57">
        <f t="shared" si="19"/>
      </c>
      <c r="C82" s="57">
        <f>IF(M82=1,SUM(M$8:M82),"")</f>
      </c>
      <c r="D82" s="57">
        <f>IF(N82=1,SUM(N$8:N82),"")</f>
      </c>
      <c r="E82" s="61">
        <f t="shared" si="13"/>
      </c>
      <c r="F82" s="61">
        <f t="shared" si="15"/>
      </c>
      <c r="G82" s="12">
        <f>IF(O82=1,SUM(O$8:O82),"")</f>
      </c>
      <c r="H82" s="12">
        <f>IF(P82=1,SUM(P$8:P82),"")</f>
      </c>
      <c r="I82" s="12">
        <f>IF(Q82=1,SUM(Q$8:Q82),"")</f>
      </c>
      <c r="J82" s="12">
        <f>IF(R82=1,SUM(R$8:R82),"")</f>
      </c>
      <c r="K82" s="12">
        <f>IF(S82=1,SUM(S$8:S82),"")</f>
      </c>
      <c r="L82" s="12">
        <f>IF(T82=1,SUM(T$8:T82),"")</f>
      </c>
      <c r="M82" s="16">
        <f t="shared" si="16"/>
        <v>0</v>
      </c>
      <c r="N82" s="16">
        <f t="shared" si="16"/>
        <v>0</v>
      </c>
      <c r="O82" s="16">
        <f t="shared" si="17"/>
        <v>0</v>
      </c>
      <c r="P82" s="16">
        <f t="shared" si="17"/>
        <v>0</v>
      </c>
      <c r="Q82" s="16">
        <f t="shared" si="17"/>
        <v>0</v>
      </c>
      <c r="R82" s="16">
        <f t="shared" si="17"/>
        <v>0</v>
      </c>
      <c r="S82" s="16">
        <f t="shared" si="17"/>
        <v>0</v>
      </c>
      <c r="T82" s="16">
        <f t="shared" si="18"/>
        <v>0</v>
      </c>
      <c r="U82" s="16" t="str">
        <f t="shared" si="14"/>
        <v>2006</v>
      </c>
      <c r="V82" s="18">
        <f>IF(ISBLANK(A82)=TRUE,"",VLOOKUP(A82,#REF!,5,FALSE))</f>
      </c>
      <c r="W82" s="8">
        <f>IF(ISBLANK(A82)=TRUE,"",VLOOKUP(A82,#REF!,4,FALSE))</f>
      </c>
      <c r="X82" s="27">
        <f>IF(ISBLANK(A82)=TRUE,"",VLOOKUP(A82,#REF!,2,FALSE))</f>
      </c>
      <c r="Y82" s="28">
        <f>IF(ISBLANK(A82)=TRUE,"",VLOOKUP(A82,#REF!,3,FALSE))</f>
      </c>
    </row>
    <row r="83" spans="1:25" ht="13.5">
      <c r="A83" s="46"/>
      <c r="B83" s="57">
        <f t="shared" si="19"/>
      </c>
      <c r="C83" s="57">
        <f>IF(M83=1,SUM(M$8:M83),"")</f>
      </c>
      <c r="D83" s="57">
        <f>IF(N83=1,SUM(N$8:N83),"")</f>
      </c>
      <c r="E83" s="61">
        <f t="shared" si="13"/>
      </c>
      <c r="F83" s="61">
        <f t="shared" si="15"/>
      </c>
      <c r="G83" s="12">
        <f>IF(O83=1,SUM(O$8:O83),"")</f>
      </c>
      <c r="H83" s="12">
        <f>IF(P83=1,SUM(P$8:P83),"")</f>
      </c>
      <c r="I83" s="12">
        <f>IF(Q83=1,SUM(Q$8:Q83),"")</f>
      </c>
      <c r="J83" s="12">
        <f>IF(R83=1,SUM(R$8:R83),"")</f>
      </c>
      <c r="K83" s="12">
        <f>IF(S83=1,SUM(S$8:S83),"")</f>
      </c>
      <c r="L83" s="12">
        <f>IF(T83=1,SUM(T$8:T83),"")</f>
      </c>
      <c r="M83" s="16">
        <f t="shared" si="16"/>
        <v>0</v>
      </c>
      <c r="N83" s="16">
        <f t="shared" si="16"/>
        <v>0</v>
      </c>
      <c r="O83" s="16">
        <f t="shared" si="17"/>
        <v>0</v>
      </c>
      <c r="P83" s="16">
        <f t="shared" si="17"/>
        <v>0</v>
      </c>
      <c r="Q83" s="16">
        <f t="shared" si="17"/>
        <v>0</v>
      </c>
      <c r="R83" s="16">
        <f t="shared" si="17"/>
        <v>0</v>
      </c>
      <c r="S83" s="16">
        <f t="shared" si="17"/>
        <v>0</v>
      </c>
      <c r="T83" s="16">
        <f t="shared" si="18"/>
        <v>0</v>
      </c>
      <c r="U83" s="16" t="str">
        <f t="shared" si="14"/>
        <v>2006</v>
      </c>
      <c r="V83" s="18">
        <f>IF(ISBLANK(A83)=TRUE,"",VLOOKUP(A83,#REF!,5,FALSE))</f>
      </c>
      <c r="W83" s="8">
        <f>IF(ISBLANK(A83)=TRUE,"",VLOOKUP(A83,#REF!,4,FALSE))</f>
      </c>
      <c r="X83" s="27">
        <f>IF(ISBLANK(A83)=TRUE,"",VLOOKUP(A83,#REF!,2,FALSE))</f>
      </c>
      <c r="Y83" s="28">
        <f>IF(ISBLANK(A83)=TRUE,"",VLOOKUP(A83,#REF!,3,FALSE))</f>
      </c>
    </row>
    <row r="84" spans="1:25" ht="13.5">
      <c r="A84" s="46"/>
      <c r="B84" s="57">
        <f t="shared" si="19"/>
      </c>
      <c r="C84" s="57">
        <f>IF(M84=1,SUM(M$8:M84),"")</f>
      </c>
      <c r="D84" s="57">
        <f>IF(N84=1,SUM(N$8:N84),"")</f>
      </c>
      <c r="E84" s="61">
        <f t="shared" si="13"/>
      </c>
      <c r="F84" s="61">
        <f t="shared" si="15"/>
      </c>
      <c r="G84" s="12">
        <f>IF(O84=1,SUM(O$8:O84),"")</f>
      </c>
      <c r="H84" s="12">
        <f>IF(P84=1,SUM(P$8:P84),"")</f>
      </c>
      <c r="I84" s="12">
        <f>IF(Q84=1,SUM(Q$8:Q84),"")</f>
      </c>
      <c r="J84" s="12">
        <f>IF(R84=1,SUM(R$8:R84),"")</f>
      </c>
      <c r="K84" s="12">
        <f>IF(S84=1,SUM(S$8:S84),"")</f>
      </c>
      <c r="L84" s="12">
        <f>IF(T84=1,SUM(T$8:T84),"")</f>
      </c>
      <c r="M84" s="16">
        <f t="shared" si="16"/>
        <v>0</v>
      </c>
      <c r="N84" s="16">
        <f t="shared" si="16"/>
        <v>0</v>
      </c>
      <c r="O84" s="16">
        <f t="shared" si="17"/>
        <v>0</v>
      </c>
      <c r="P84" s="16">
        <f t="shared" si="17"/>
        <v>0</v>
      </c>
      <c r="Q84" s="16">
        <f t="shared" si="17"/>
        <v>0</v>
      </c>
      <c r="R84" s="16">
        <f t="shared" si="17"/>
        <v>0</v>
      </c>
      <c r="S84" s="16">
        <f t="shared" si="17"/>
        <v>0</v>
      </c>
      <c r="T84" s="16">
        <f t="shared" si="18"/>
        <v>0</v>
      </c>
      <c r="U84" s="16" t="str">
        <f t="shared" si="14"/>
        <v>2006</v>
      </c>
      <c r="V84" s="18">
        <f>IF(ISBLANK(A84)=TRUE,"",VLOOKUP(A84,#REF!,5,FALSE))</f>
      </c>
      <c r="W84" s="8">
        <f>IF(ISBLANK(A84)=TRUE,"",VLOOKUP(A84,#REF!,4,FALSE))</f>
      </c>
      <c r="X84" s="27">
        <f>IF(ISBLANK(A84)=TRUE,"",VLOOKUP(A84,#REF!,2,FALSE))</f>
      </c>
      <c r="Y84" s="28">
        <f>IF(ISBLANK(A84)=TRUE,"",VLOOKUP(A84,#REF!,3,FALSE))</f>
      </c>
    </row>
    <row r="85" spans="1:25" ht="13.5">
      <c r="A85" s="46"/>
      <c r="B85" s="57">
        <f t="shared" si="19"/>
      </c>
      <c r="C85" s="57">
        <f>IF(M85=1,SUM(M$8:M85),"")</f>
      </c>
      <c r="D85" s="57">
        <f>IF(N85=1,SUM(N$8:N85),"")</f>
      </c>
      <c r="E85" s="61">
        <f t="shared" si="13"/>
      </c>
      <c r="F85" s="61">
        <f t="shared" si="15"/>
      </c>
      <c r="G85" s="12">
        <f>IF(O85=1,SUM(O$8:O85),"")</f>
      </c>
      <c r="H85" s="12">
        <f>IF(P85=1,SUM(P$8:P85),"")</f>
      </c>
      <c r="I85" s="12">
        <f>IF(Q85=1,SUM(Q$8:Q85),"")</f>
      </c>
      <c r="J85" s="12">
        <f>IF(R85=1,SUM(R$8:R85),"")</f>
      </c>
      <c r="K85" s="12">
        <f>IF(S85=1,SUM(S$8:S85),"")</f>
      </c>
      <c r="L85" s="12">
        <f>IF(T85=1,SUM(T$8:T85),"")</f>
      </c>
      <c r="M85" s="16">
        <f t="shared" si="16"/>
        <v>0</v>
      </c>
      <c r="N85" s="16">
        <f t="shared" si="16"/>
        <v>0</v>
      </c>
      <c r="O85" s="16">
        <f t="shared" si="17"/>
        <v>0</v>
      </c>
      <c r="P85" s="16">
        <f t="shared" si="17"/>
        <v>0</v>
      </c>
      <c r="Q85" s="16">
        <f t="shared" si="17"/>
        <v>0</v>
      </c>
      <c r="R85" s="16">
        <f t="shared" si="17"/>
        <v>0</v>
      </c>
      <c r="S85" s="16">
        <f t="shared" si="17"/>
        <v>0</v>
      </c>
      <c r="T85" s="16">
        <f t="shared" si="18"/>
        <v>0</v>
      </c>
      <c r="U85" s="16" t="str">
        <f t="shared" si="14"/>
        <v>2006</v>
      </c>
      <c r="V85" s="18">
        <f>IF(ISBLANK(A85)=TRUE,"",VLOOKUP(A85,#REF!,5,FALSE))</f>
      </c>
      <c r="W85" s="8">
        <f>IF(ISBLANK(A85)=TRUE,"",VLOOKUP(A85,#REF!,4,FALSE))</f>
      </c>
      <c r="X85" s="27">
        <f>IF(ISBLANK(A85)=TRUE,"",VLOOKUP(A85,#REF!,2,FALSE))</f>
      </c>
      <c r="Y85" s="28">
        <f>IF(ISBLANK(A85)=TRUE,"",VLOOKUP(A85,#REF!,3,FALSE))</f>
      </c>
    </row>
    <row r="86" spans="1:25" ht="13.5">
      <c r="A86" s="46"/>
      <c r="B86" s="57">
        <f t="shared" si="19"/>
      </c>
      <c r="C86" s="57">
        <f>IF(M86=1,SUM(M$8:M86),"")</f>
      </c>
      <c r="D86" s="57">
        <f>IF(N86=1,SUM(N$8:N86),"")</f>
      </c>
      <c r="E86" s="61">
        <f t="shared" si="13"/>
      </c>
      <c r="F86" s="61">
        <f t="shared" si="15"/>
      </c>
      <c r="G86" s="12">
        <f>IF(O86=1,SUM(O$8:O86),"")</f>
      </c>
      <c r="H86" s="12">
        <f>IF(P86=1,SUM(P$8:P86),"")</f>
      </c>
      <c r="I86" s="12">
        <f>IF(Q86=1,SUM(Q$8:Q86),"")</f>
      </c>
      <c r="J86" s="12">
        <f>IF(R86=1,SUM(R$8:R86),"")</f>
      </c>
      <c r="K86" s="12">
        <f>IF(S86=1,SUM(S$8:S86),"")</f>
      </c>
      <c r="L86" s="12">
        <f>IF(T86=1,SUM(T$8:T86),"")</f>
      </c>
      <c r="M86" s="16">
        <f t="shared" si="16"/>
        <v>0</v>
      </c>
      <c r="N86" s="16">
        <f t="shared" si="16"/>
        <v>0</v>
      </c>
      <c r="O86" s="16">
        <f t="shared" si="17"/>
        <v>0</v>
      </c>
      <c r="P86" s="16">
        <f t="shared" si="17"/>
        <v>0</v>
      </c>
      <c r="Q86" s="16">
        <f t="shared" si="17"/>
        <v>0</v>
      </c>
      <c r="R86" s="16">
        <f t="shared" si="17"/>
        <v>0</v>
      </c>
      <c r="S86" s="16">
        <f t="shared" si="17"/>
        <v>0</v>
      </c>
      <c r="T86" s="16">
        <f t="shared" si="18"/>
        <v>0</v>
      </c>
      <c r="U86" s="16" t="str">
        <f t="shared" si="14"/>
        <v>2006</v>
      </c>
      <c r="V86" s="18">
        <f>IF(ISBLANK(A86)=TRUE,"",VLOOKUP(A86,#REF!,5,FALSE))</f>
      </c>
      <c r="W86" s="8">
        <f>IF(ISBLANK(A86)=TRUE,"",VLOOKUP(A86,#REF!,4,FALSE))</f>
      </c>
      <c r="X86" s="27">
        <f>IF(ISBLANK(A86)=TRUE,"",VLOOKUP(A86,#REF!,2,FALSE))</f>
      </c>
      <c r="Y86" s="28">
        <f>IF(ISBLANK(A86)=TRUE,"",VLOOKUP(A86,#REF!,3,FALSE))</f>
      </c>
    </row>
    <row r="87" spans="1:25" ht="13.5">
      <c r="A87" s="46"/>
      <c r="B87" s="57">
        <f t="shared" si="19"/>
      </c>
      <c r="C87" s="57">
        <f>IF(M87=1,SUM(M$8:M87),"")</f>
      </c>
      <c r="D87" s="57">
        <f>IF(N87=1,SUM(N$8:N87),"")</f>
      </c>
      <c r="E87" s="61">
        <f t="shared" si="13"/>
      </c>
      <c r="F87" s="61">
        <f t="shared" si="15"/>
      </c>
      <c r="G87" s="12">
        <f>IF(O87=1,SUM(O$8:O87),"")</f>
      </c>
      <c r="H87" s="12">
        <f>IF(P87=1,SUM(P$8:P87),"")</f>
      </c>
      <c r="I87" s="12">
        <f>IF(Q87=1,SUM(Q$8:Q87),"")</f>
      </c>
      <c r="J87" s="12">
        <f>IF(R87=1,SUM(R$8:R87),"")</f>
      </c>
      <c r="K87" s="12">
        <f>IF(S87=1,SUM(S$8:S87),"")</f>
      </c>
      <c r="L87" s="12">
        <f>IF(T87=1,SUM(T$8:T87),"")</f>
      </c>
      <c r="M87" s="16">
        <f t="shared" si="16"/>
        <v>0</v>
      </c>
      <c r="N87" s="16">
        <f t="shared" si="16"/>
        <v>0</v>
      </c>
      <c r="O87" s="16">
        <f t="shared" si="17"/>
        <v>0</v>
      </c>
      <c r="P87" s="16">
        <f t="shared" si="17"/>
        <v>0</v>
      </c>
      <c r="Q87" s="16">
        <f t="shared" si="17"/>
        <v>0</v>
      </c>
      <c r="R87" s="16">
        <f t="shared" si="17"/>
        <v>0</v>
      </c>
      <c r="S87" s="16">
        <f t="shared" si="17"/>
        <v>0</v>
      </c>
      <c r="T87" s="16">
        <f t="shared" si="18"/>
        <v>0</v>
      </c>
      <c r="U87" s="16" t="str">
        <f t="shared" si="14"/>
        <v>2006</v>
      </c>
      <c r="V87" s="18">
        <f>IF(ISBLANK(A87)=TRUE,"",VLOOKUP(A87,#REF!,5,FALSE))</f>
      </c>
      <c r="W87" s="8">
        <f>IF(ISBLANK(A87)=TRUE,"",VLOOKUP(A87,#REF!,4,FALSE))</f>
      </c>
      <c r="X87" s="27">
        <f>IF(ISBLANK(A87)=TRUE,"",VLOOKUP(A87,#REF!,2,FALSE))</f>
      </c>
      <c r="Y87" s="28">
        <f>IF(ISBLANK(A87)=TRUE,"",VLOOKUP(A87,#REF!,3,FALSE))</f>
      </c>
    </row>
    <row r="88" spans="1:25" ht="13.5">
      <c r="A88" s="46"/>
      <c r="B88" s="57">
        <f t="shared" si="19"/>
      </c>
      <c r="C88" s="57">
        <f>IF(M88=1,SUM(M$8:M88),"")</f>
      </c>
      <c r="D88" s="57">
        <f>IF(N88=1,SUM(N$8:N88),"")</f>
      </c>
      <c r="E88" s="61">
        <f t="shared" si="13"/>
      </c>
      <c r="F88" s="61">
        <f t="shared" si="15"/>
      </c>
      <c r="G88" s="12">
        <f>IF(O88=1,SUM(O$8:O88),"")</f>
      </c>
      <c r="H88" s="12">
        <f>IF(P88=1,SUM(P$8:P88),"")</f>
      </c>
      <c r="I88" s="12">
        <f>IF(Q88=1,SUM(Q$8:Q88),"")</f>
      </c>
      <c r="J88" s="12">
        <f>IF(R88=1,SUM(R$8:R88),"")</f>
      </c>
      <c r="K88" s="12">
        <f>IF(S88=1,SUM(S$8:S88),"")</f>
      </c>
      <c r="L88" s="12">
        <f>IF(T88=1,SUM(T$8:T88),"")</f>
      </c>
      <c r="M88" s="16">
        <f t="shared" si="16"/>
        <v>0</v>
      </c>
      <c r="N88" s="16">
        <f t="shared" si="16"/>
        <v>0</v>
      </c>
      <c r="O88" s="16">
        <f t="shared" si="17"/>
        <v>0</v>
      </c>
      <c r="P88" s="16">
        <f t="shared" si="17"/>
        <v>0</v>
      </c>
      <c r="Q88" s="16">
        <f t="shared" si="17"/>
        <v>0</v>
      </c>
      <c r="R88" s="16">
        <f t="shared" si="17"/>
        <v>0</v>
      </c>
      <c r="S88" s="16">
        <f t="shared" si="17"/>
        <v>0</v>
      </c>
      <c r="T88" s="16">
        <f t="shared" si="18"/>
        <v>0</v>
      </c>
      <c r="U88" s="16" t="str">
        <f t="shared" si="14"/>
        <v>2006</v>
      </c>
      <c r="V88" s="18">
        <f>IF(ISBLANK(A88)=TRUE,"",VLOOKUP(A88,#REF!,5,FALSE))</f>
      </c>
      <c r="W88" s="8">
        <f>IF(ISBLANK(A88)=TRUE,"",VLOOKUP(A88,#REF!,4,FALSE))</f>
      </c>
      <c r="X88" s="27">
        <f>IF(ISBLANK(A88)=TRUE,"",VLOOKUP(A88,#REF!,2,FALSE))</f>
      </c>
      <c r="Y88" s="28">
        <f>IF(ISBLANK(A88)=TRUE,"",VLOOKUP(A88,#REF!,3,FALSE))</f>
      </c>
    </row>
    <row r="89" spans="1:25" ht="13.5">
      <c r="A89" s="46"/>
      <c r="B89" s="57">
        <f t="shared" si="19"/>
      </c>
      <c r="C89" s="57">
        <f>IF(M89=1,SUM(M$8:M89),"")</f>
      </c>
      <c r="D89" s="57">
        <f>IF(N89=1,SUM(N$8:N89),"")</f>
      </c>
      <c r="E89" s="61">
        <f t="shared" si="13"/>
      </c>
      <c r="F89" s="61">
        <f t="shared" si="15"/>
      </c>
      <c r="G89" s="12">
        <f>IF(O89=1,SUM(O$8:O89),"")</f>
      </c>
      <c r="H89" s="12">
        <f>IF(P89=1,SUM(P$8:P89),"")</f>
      </c>
      <c r="I89" s="12">
        <f>IF(Q89=1,SUM(Q$8:Q89),"")</f>
      </c>
      <c r="J89" s="12">
        <f>IF(R89=1,SUM(R$8:R89),"")</f>
      </c>
      <c r="K89" s="12">
        <f>IF(S89=1,SUM(S$8:S89),"")</f>
      </c>
      <c r="L89" s="12">
        <f>IF(T89=1,SUM(T$8:T89),"")</f>
      </c>
      <c r="M89" s="16">
        <f t="shared" si="16"/>
        <v>0</v>
      </c>
      <c r="N89" s="16">
        <f t="shared" si="16"/>
        <v>0</v>
      </c>
      <c r="O89" s="16">
        <f t="shared" si="17"/>
        <v>0</v>
      </c>
      <c r="P89" s="16">
        <f t="shared" si="17"/>
        <v>0</v>
      </c>
      <c r="Q89" s="16">
        <f t="shared" si="17"/>
        <v>0</v>
      </c>
      <c r="R89" s="16">
        <f t="shared" si="17"/>
        <v>0</v>
      </c>
      <c r="S89" s="16">
        <f t="shared" si="17"/>
        <v>0</v>
      </c>
      <c r="T89" s="16">
        <f t="shared" si="18"/>
        <v>0</v>
      </c>
      <c r="U89" s="16" t="str">
        <f t="shared" si="14"/>
        <v>2006</v>
      </c>
      <c r="V89" s="18">
        <f>IF(ISBLANK(A89)=TRUE,"",VLOOKUP(A89,#REF!,5,FALSE))</f>
      </c>
      <c r="W89" s="8">
        <f>IF(ISBLANK(A89)=TRUE,"",VLOOKUP(A89,#REF!,4,FALSE))</f>
      </c>
      <c r="X89" s="27">
        <f>IF(ISBLANK(A89)=TRUE,"",VLOOKUP(A89,#REF!,2,FALSE))</f>
      </c>
      <c r="Y89" s="28">
        <f>IF(ISBLANK(A89)=TRUE,"",VLOOKUP(A89,#REF!,3,FALSE))</f>
      </c>
    </row>
    <row r="90" spans="1:25" ht="13.5">
      <c r="A90" s="46"/>
      <c r="B90" s="57">
        <f t="shared" si="19"/>
      </c>
      <c r="C90" s="57">
        <f>IF(M90=1,SUM(M$8:M90),"")</f>
      </c>
      <c r="D90" s="57">
        <f>IF(N90=1,SUM(N$8:N90),"")</f>
      </c>
      <c r="E90" s="61">
        <f t="shared" si="13"/>
      </c>
      <c r="F90" s="61">
        <f t="shared" si="15"/>
      </c>
      <c r="G90" s="12">
        <f>IF(O90=1,SUM(O$8:O90),"")</f>
      </c>
      <c r="H90" s="12">
        <f>IF(P90=1,SUM(P$8:P90),"")</f>
      </c>
      <c r="I90" s="12">
        <f>IF(Q90=1,SUM(Q$8:Q90),"")</f>
      </c>
      <c r="J90" s="12">
        <f>IF(R90=1,SUM(R$8:R90),"")</f>
      </c>
      <c r="K90" s="12">
        <f>IF(S90=1,SUM(S$8:S90),"")</f>
      </c>
      <c r="L90" s="12">
        <f>IF(T90=1,SUM(T$8:T90),"")</f>
      </c>
      <c r="M90" s="16">
        <f t="shared" si="16"/>
        <v>0</v>
      </c>
      <c r="N90" s="16">
        <f t="shared" si="16"/>
        <v>0</v>
      </c>
      <c r="O90" s="16">
        <f t="shared" si="17"/>
        <v>0</v>
      </c>
      <c r="P90" s="16">
        <f t="shared" si="17"/>
        <v>0</v>
      </c>
      <c r="Q90" s="16">
        <f t="shared" si="17"/>
        <v>0</v>
      </c>
      <c r="R90" s="16">
        <f t="shared" si="17"/>
        <v>0</v>
      </c>
      <c r="S90" s="16">
        <f t="shared" si="17"/>
        <v>0</v>
      </c>
      <c r="T90" s="16">
        <f t="shared" si="18"/>
        <v>0</v>
      </c>
      <c r="U90" s="16" t="str">
        <f t="shared" si="14"/>
        <v>2006</v>
      </c>
      <c r="V90" s="18">
        <f>IF(ISBLANK(A90)=TRUE,"",VLOOKUP(A90,#REF!,5,FALSE))</f>
      </c>
      <c r="W90" s="8">
        <f>IF(ISBLANK(A90)=TRUE,"",VLOOKUP(A90,#REF!,4,FALSE))</f>
      </c>
      <c r="X90" s="27">
        <f>IF(ISBLANK(A90)=TRUE,"",VLOOKUP(A90,#REF!,2,FALSE))</f>
      </c>
      <c r="Y90" s="28">
        <f>IF(ISBLANK(A90)=TRUE,"",VLOOKUP(A90,#REF!,3,FALSE))</f>
      </c>
    </row>
    <row r="91" spans="1:25" ht="13.5">
      <c r="A91" s="46"/>
      <c r="B91" s="57">
        <f t="shared" si="19"/>
      </c>
      <c r="C91" s="57">
        <f>IF(M91=1,SUM(M$8:M91),"")</f>
      </c>
      <c r="D91" s="57">
        <f>IF(N91=1,SUM(N$8:N91),"")</f>
      </c>
      <c r="E91" s="61">
        <f t="shared" si="13"/>
      </c>
      <c r="F91" s="61">
        <f t="shared" si="15"/>
      </c>
      <c r="G91" s="12">
        <f>IF(O91=1,SUM(O$8:O91),"")</f>
      </c>
      <c r="H91" s="12">
        <f>IF(P91=1,SUM(P$8:P91),"")</f>
      </c>
      <c r="I91" s="12">
        <f>IF(Q91=1,SUM(Q$8:Q91),"")</f>
      </c>
      <c r="J91" s="12">
        <f>IF(R91=1,SUM(R$8:R91),"")</f>
      </c>
      <c r="K91" s="12">
        <f>IF(S91=1,SUM(S$8:S91),"")</f>
      </c>
      <c r="L91" s="12">
        <f>IF(T91=1,SUM(T$8:T91),"")</f>
      </c>
      <c r="M91" s="16">
        <f t="shared" si="16"/>
        <v>0</v>
      </c>
      <c r="N91" s="16">
        <f t="shared" si="16"/>
        <v>0</v>
      </c>
      <c r="O91" s="16">
        <f t="shared" si="17"/>
        <v>0</v>
      </c>
      <c r="P91" s="16">
        <f t="shared" si="17"/>
        <v>0</v>
      </c>
      <c r="Q91" s="16">
        <f t="shared" si="17"/>
        <v>0</v>
      </c>
      <c r="R91" s="16">
        <f t="shared" si="17"/>
        <v>0</v>
      </c>
      <c r="S91" s="16">
        <f t="shared" si="17"/>
        <v>0</v>
      </c>
      <c r="T91" s="16">
        <f t="shared" si="18"/>
        <v>0</v>
      </c>
      <c r="U91" s="16" t="str">
        <f t="shared" si="14"/>
        <v>2006</v>
      </c>
      <c r="V91" s="18">
        <f>IF(ISBLANK(A91)=TRUE,"",VLOOKUP(A91,#REF!,5,FALSE))</f>
      </c>
      <c r="W91" s="8">
        <f>IF(ISBLANK(A91)=TRUE,"",VLOOKUP(A91,#REF!,4,FALSE))</f>
      </c>
      <c r="X91" s="27">
        <f>IF(ISBLANK(A91)=TRUE,"",VLOOKUP(A91,#REF!,2,FALSE))</f>
      </c>
      <c r="Y91" s="28">
        <f>IF(ISBLANK(A91)=TRUE,"",VLOOKUP(A91,#REF!,3,FALSE))</f>
      </c>
    </row>
    <row r="92" spans="1:25" ht="13.5">
      <c r="A92" s="46"/>
      <c r="B92" s="57">
        <f t="shared" si="19"/>
      </c>
      <c r="C92" s="57">
        <f>IF(M92=1,SUM(M$8:M92),"")</f>
      </c>
      <c r="D92" s="57">
        <f>IF(N92=1,SUM(N$8:N92),"")</f>
      </c>
      <c r="E92" s="61">
        <f t="shared" si="13"/>
      </c>
      <c r="F92" s="61">
        <f t="shared" si="15"/>
      </c>
      <c r="G92" s="12">
        <f>IF(O92=1,SUM(O$8:O92),"")</f>
      </c>
      <c r="H92" s="12">
        <f>IF(P92=1,SUM(P$8:P92),"")</f>
      </c>
      <c r="I92" s="12">
        <f>IF(Q92=1,SUM(Q$8:Q92),"")</f>
      </c>
      <c r="J92" s="12">
        <f>IF(R92=1,SUM(R$8:R92),"")</f>
      </c>
      <c r="K92" s="12">
        <f>IF(S92=1,SUM(S$8:S92),"")</f>
      </c>
      <c r="L92" s="12">
        <f>IF(T92=1,SUM(T$8:T92),"")</f>
      </c>
      <c r="M92" s="16">
        <f t="shared" si="16"/>
        <v>0</v>
      </c>
      <c r="N92" s="16">
        <f t="shared" si="16"/>
        <v>0</v>
      </c>
      <c r="O92" s="16">
        <f t="shared" si="17"/>
        <v>0</v>
      </c>
      <c r="P92" s="16">
        <f t="shared" si="17"/>
        <v>0</v>
      </c>
      <c r="Q92" s="16">
        <f t="shared" si="17"/>
        <v>0</v>
      </c>
      <c r="R92" s="16">
        <f t="shared" si="17"/>
        <v>0</v>
      </c>
      <c r="S92" s="16">
        <f t="shared" si="17"/>
        <v>0</v>
      </c>
      <c r="T92" s="16">
        <f t="shared" si="18"/>
        <v>0</v>
      </c>
      <c r="U92" s="16" t="str">
        <f t="shared" si="14"/>
        <v>2006</v>
      </c>
      <c r="V92" s="18">
        <f>IF(ISBLANK(A92)=TRUE,"",VLOOKUP(A92,#REF!,5,FALSE))</f>
      </c>
      <c r="W92" s="8">
        <f>IF(ISBLANK(A92)=TRUE,"",VLOOKUP(A92,#REF!,4,FALSE))</f>
      </c>
      <c r="X92" s="27">
        <f>IF(ISBLANK(A92)=TRUE,"",VLOOKUP(A92,#REF!,2,FALSE))</f>
      </c>
      <c r="Y92" s="28">
        <f>IF(ISBLANK(A92)=TRUE,"",VLOOKUP(A92,#REF!,3,FALSE))</f>
      </c>
    </row>
    <row r="93" spans="1:25" ht="13.5">
      <c r="A93" s="46"/>
      <c r="B93" s="57">
        <f t="shared" si="19"/>
      </c>
      <c r="C93" s="57">
        <f>IF(M93=1,SUM(M$8:M93),"")</f>
      </c>
      <c r="D93" s="57">
        <f>IF(N93=1,SUM(N$8:N93),"")</f>
      </c>
      <c r="E93" s="61">
        <f t="shared" si="13"/>
      </c>
      <c r="F93" s="61">
        <f t="shared" si="15"/>
      </c>
      <c r="G93" s="12">
        <f>IF(O93=1,SUM(O$8:O93),"")</f>
      </c>
      <c r="H93" s="12">
        <f>IF(P93=1,SUM(P$8:P93),"")</f>
      </c>
      <c r="I93" s="12">
        <f>IF(Q93=1,SUM(Q$8:Q93),"")</f>
      </c>
      <c r="J93" s="12">
        <f>IF(R93=1,SUM(R$8:R93),"")</f>
      </c>
      <c r="K93" s="12">
        <f>IF(S93=1,SUM(S$8:S93),"")</f>
      </c>
      <c r="L93" s="12">
        <f>IF(T93=1,SUM(T$8:T93),"")</f>
      </c>
      <c r="M93" s="16">
        <f t="shared" si="16"/>
        <v>0</v>
      </c>
      <c r="N93" s="16">
        <f t="shared" si="16"/>
        <v>0</v>
      </c>
      <c r="O93" s="16">
        <f t="shared" si="17"/>
        <v>0</v>
      </c>
      <c r="P93" s="16">
        <f t="shared" si="17"/>
        <v>0</v>
      </c>
      <c r="Q93" s="16">
        <f t="shared" si="17"/>
        <v>0</v>
      </c>
      <c r="R93" s="16">
        <f t="shared" si="17"/>
        <v>0</v>
      </c>
      <c r="S93" s="16">
        <f t="shared" si="17"/>
        <v>0</v>
      </c>
      <c r="T93" s="16">
        <f t="shared" si="18"/>
        <v>0</v>
      </c>
      <c r="U93" s="16" t="str">
        <f t="shared" si="14"/>
        <v>2006</v>
      </c>
      <c r="V93" s="18">
        <f>IF(ISBLANK(A93)=TRUE,"",VLOOKUP(A93,#REF!,5,FALSE))</f>
      </c>
      <c r="W93" s="8">
        <f>IF(ISBLANK(A93)=TRUE,"",VLOOKUP(A93,#REF!,4,FALSE))</f>
      </c>
      <c r="X93" s="27">
        <f>IF(ISBLANK(A93)=TRUE,"",VLOOKUP(A93,#REF!,2,FALSE))</f>
      </c>
      <c r="Y93" s="28">
        <f>IF(ISBLANK(A93)=TRUE,"",VLOOKUP(A93,#REF!,3,FALSE))</f>
      </c>
    </row>
    <row r="94" spans="1:25" ht="13.5">
      <c r="A94" s="46"/>
      <c r="B94" s="57">
        <f t="shared" si="19"/>
      </c>
      <c r="C94" s="57">
        <f>IF(M94=1,SUM(M$8:M94),"")</f>
      </c>
      <c r="D94" s="57">
        <f>IF(N94=1,SUM(N$8:N94),"")</f>
      </c>
      <c r="E94" s="61">
        <f t="shared" si="13"/>
      </c>
      <c r="F94" s="61">
        <f t="shared" si="15"/>
      </c>
      <c r="G94" s="12">
        <f>IF(O94=1,SUM(O$8:O94),"")</f>
      </c>
      <c r="H94" s="12">
        <f>IF(P94=1,SUM(P$8:P94),"")</f>
      </c>
      <c r="I94" s="12">
        <f>IF(Q94=1,SUM(Q$8:Q94),"")</f>
      </c>
      <c r="J94" s="12">
        <f>IF(R94=1,SUM(R$8:R94),"")</f>
      </c>
      <c r="K94" s="12">
        <f>IF(S94=1,SUM(S$8:S94),"")</f>
      </c>
      <c r="L94" s="12">
        <f>IF(T94=1,SUM(T$8:T94),"")</f>
      </c>
      <c r="M94" s="16">
        <f t="shared" si="16"/>
        <v>0</v>
      </c>
      <c r="N94" s="16">
        <f t="shared" si="16"/>
        <v>0</v>
      </c>
      <c r="O94" s="16">
        <f t="shared" si="17"/>
        <v>0</v>
      </c>
      <c r="P94" s="16">
        <f t="shared" si="17"/>
        <v>0</v>
      </c>
      <c r="Q94" s="16">
        <f t="shared" si="17"/>
        <v>0</v>
      </c>
      <c r="R94" s="16">
        <f t="shared" si="17"/>
        <v>0</v>
      </c>
      <c r="S94" s="16">
        <f t="shared" si="17"/>
        <v>0</v>
      </c>
      <c r="T94" s="16">
        <f t="shared" si="18"/>
        <v>0</v>
      </c>
      <c r="U94" s="16" t="str">
        <f t="shared" si="14"/>
        <v>2006</v>
      </c>
      <c r="V94" s="18">
        <f>IF(ISBLANK(A94)=TRUE,"",VLOOKUP(A94,#REF!,5,FALSE))</f>
      </c>
      <c r="W94" s="8">
        <f>IF(ISBLANK(A94)=TRUE,"",VLOOKUP(A94,#REF!,4,FALSE))</f>
      </c>
      <c r="X94" s="27">
        <f>IF(ISBLANK(A94)=TRUE,"",VLOOKUP(A94,#REF!,2,FALSE))</f>
      </c>
      <c r="Y94" s="28">
        <f>IF(ISBLANK(A94)=TRUE,"",VLOOKUP(A94,#REF!,3,FALSE))</f>
      </c>
    </row>
    <row r="95" spans="1:25" ht="13.5">
      <c r="A95" s="46"/>
      <c r="B95" s="57">
        <f t="shared" si="19"/>
      </c>
      <c r="C95" s="57">
        <f>IF(M95=1,SUM(M$8:M95),"")</f>
      </c>
      <c r="D95" s="57">
        <f>IF(N95=1,SUM(N$8:N95),"")</f>
      </c>
      <c r="E95" s="61">
        <f t="shared" si="13"/>
      </c>
      <c r="F95" s="61">
        <f t="shared" si="15"/>
      </c>
      <c r="G95" s="12">
        <f>IF(O95=1,SUM(O$8:O95),"")</f>
      </c>
      <c r="H95" s="12">
        <f>IF(P95=1,SUM(P$8:P95),"")</f>
      </c>
      <c r="I95" s="12">
        <f>IF(Q95=1,SUM(Q$8:Q95),"")</f>
      </c>
      <c r="J95" s="12">
        <f>IF(R95=1,SUM(R$8:R95),"")</f>
      </c>
      <c r="K95" s="12">
        <f>IF(S95=1,SUM(S$8:S95),"")</f>
      </c>
      <c r="L95" s="12">
        <f>IF(T95=1,SUM(T$8:T95),"")</f>
      </c>
      <c r="M95" s="16">
        <f t="shared" si="16"/>
        <v>0</v>
      </c>
      <c r="N95" s="16">
        <f t="shared" si="16"/>
        <v>0</v>
      </c>
      <c r="O95" s="16">
        <f t="shared" si="17"/>
        <v>0</v>
      </c>
      <c r="P95" s="16">
        <f t="shared" si="17"/>
        <v>0</v>
      </c>
      <c r="Q95" s="16">
        <f t="shared" si="17"/>
        <v>0</v>
      </c>
      <c r="R95" s="16">
        <f t="shared" si="17"/>
        <v>0</v>
      </c>
      <c r="S95" s="16">
        <f t="shared" si="17"/>
        <v>0</v>
      </c>
      <c r="T95" s="16">
        <f t="shared" si="18"/>
        <v>0</v>
      </c>
      <c r="U95" s="16" t="str">
        <f t="shared" si="14"/>
        <v>2006</v>
      </c>
      <c r="V95" s="18">
        <f>IF(ISBLANK(A95)=TRUE,"",VLOOKUP(A95,#REF!,5,FALSE))</f>
      </c>
      <c r="W95" s="8">
        <f>IF(ISBLANK(A95)=TRUE,"",VLOOKUP(A95,#REF!,4,FALSE))</f>
      </c>
      <c r="X95" s="27">
        <f>IF(ISBLANK(A95)=TRUE,"",VLOOKUP(A95,#REF!,2,FALSE))</f>
      </c>
      <c r="Y95" s="28">
        <f>IF(ISBLANK(A95)=TRUE,"",VLOOKUP(A95,#REF!,3,FALSE))</f>
      </c>
    </row>
    <row r="96" spans="1:25" ht="13.5">
      <c r="A96" s="46"/>
      <c r="B96" s="57">
        <f t="shared" si="19"/>
      </c>
      <c r="C96" s="57">
        <f>IF(M96=1,SUM(M$8:M96),"")</f>
      </c>
      <c r="D96" s="57">
        <f>IF(N96=1,SUM(N$8:N96),"")</f>
      </c>
      <c r="E96" s="61">
        <f t="shared" si="13"/>
      </c>
      <c r="F96" s="61">
        <f t="shared" si="15"/>
      </c>
      <c r="G96" s="12">
        <f>IF(O96=1,SUM(O$8:O96),"")</f>
      </c>
      <c r="H96" s="12">
        <f>IF(P96=1,SUM(P$8:P96),"")</f>
      </c>
      <c r="I96" s="12">
        <f>IF(Q96=1,SUM(Q$8:Q96),"")</f>
      </c>
      <c r="J96" s="12">
        <f>IF(R96=1,SUM(R$8:R96),"")</f>
      </c>
      <c r="K96" s="12">
        <f>IF(S96=1,SUM(S$8:S96),"")</f>
      </c>
      <c r="L96" s="12">
        <f>IF(T96=1,SUM(T$8:T96),"")</f>
      </c>
      <c r="M96" s="16">
        <f t="shared" si="16"/>
        <v>0</v>
      </c>
      <c r="N96" s="16">
        <f t="shared" si="16"/>
        <v>0</v>
      </c>
      <c r="O96" s="16">
        <f t="shared" si="17"/>
        <v>0</v>
      </c>
      <c r="P96" s="16">
        <f t="shared" si="17"/>
        <v>0</v>
      </c>
      <c r="Q96" s="16">
        <f t="shared" si="17"/>
        <v>0</v>
      </c>
      <c r="R96" s="16">
        <f t="shared" si="17"/>
        <v>0</v>
      </c>
      <c r="S96" s="16">
        <f t="shared" si="17"/>
        <v>0</v>
      </c>
      <c r="T96" s="16">
        <f t="shared" si="18"/>
        <v>0</v>
      </c>
      <c r="U96" s="16" t="str">
        <f t="shared" si="14"/>
        <v>2006</v>
      </c>
      <c r="V96" s="18">
        <f>IF(ISBLANK(A96)=TRUE,"",VLOOKUP(A96,#REF!,5,FALSE))</f>
      </c>
      <c r="W96" s="8">
        <f>IF(ISBLANK(A96)=TRUE,"",VLOOKUP(A96,#REF!,4,FALSE))</f>
      </c>
      <c r="X96" s="27">
        <f>IF(ISBLANK(A96)=TRUE,"",VLOOKUP(A96,#REF!,2,FALSE))</f>
      </c>
      <c r="Y96" s="28">
        <f>IF(ISBLANK(A96)=TRUE,"",VLOOKUP(A96,#REF!,3,FALSE))</f>
      </c>
    </row>
    <row r="97" spans="1:25" ht="13.5">
      <c r="A97" s="46"/>
      <c r="B97" s="57">
        <f t="shared" si="19"/>
      </c>
      <c r="C97" s="57">
        <f>IF(M97=1,SUM(M$8:M97),"")</f>
      </c>
      <c r="D97" s="57">
        <f>IF(N97=1,SUM(N$8:N97),"")</f>
      </c>
      <c r="E97" s="61">
        <f t="shared" si="13"/>
      </c>
      <c r="F97" s="61">
        <f t="shared" si="15"/>
      </c>
      <c r="G97" s="12">
        <f>IF(O97=1,SUM(O$8:O97),"")</f>
      </c>
      <c r="H97" s="12">
        <f>IF(P97=1,SUM(P$8:P97),"")</f>
      </c>
      <c r="I97" s="12">
        <f>IF(Q97=1,SUM(Q$8:Q97),"")</f>
      </c>
      <c r="J97" s="12">
        <f>IF(R97=1,SUM(R$8:R97),"")</f>
      </c>
      <c r="K97" s="12">
        <f>IF(S97=1,SUM(S$8:S97),"")</f>
      </c>
      <c r="L97" s="12">
        <f>IF(T97=1,SUM(T$8:T97),"")</f>
      </c>
      <c r="M97" s="16">
        <f t="shared" si="16"/>
        <v>0</v>
      </c>
      <c r="N97" s="16">
        <f t="shared" si="16"/>
        <v>0</v>
      </c>
      <c r="O97" s="16">
        <f t="shared" si="17"/>
        <v>0</v>
      </c>
      <c r="P97" s="16">
        <f t="shared" si="17"/>
        <v>0</v>
      </c>
      <c r="Q97" s="16">
        <f t="shared" si="17"/>
        <v>0</v>
      </c>
      <c r="R97" s="16">
        <f t="shared" si="17"/>
        <v>0</v>
      </c>
      <c r="S97" s="16">
        <f t="shared" si="17"/>
        <v>0</v>
      </c>
      <c r="T97" s="16">
        <f t="shared" si="18"/>
        <v>0</v>
      </c>
      <c r="U97" s="16" t="str">
        <f t="shared" si="14"/>
        <v>2006</v>
      </c>
      <c r="V97" s="18">
        <f>IF(ISBLANK(A97)=TRUE,"",VLOOKUP(A97,#REF!,5,FALSE))</f>
      </c>
      <c r="W97" s="8">
        <f>IF(ISBLANK(A97)=TRUE,"",VLOOKUP(A97,#REF!,4,FALSE))</f>
      </c>
      <c r="X97" s="27">
        <f>IF(ISBLANK(A97)=TRUE,"",VLOOKUP(A97,#REF!,2,FALSE))</f>
      </c>
      <c r="Y97" s="28">
        <f>IF(ISBLANK(A97)=TRUE,"",VLOOKUP(A97,#REF!,3,FALSE))</f>
      </c>
    </row>
    <row r="98" spans="1:25" ht="13.5">
      <c r="A98" s="46"/>
      <c r="B98" s="57">
        <f t="shared" si="19"/>
      </c>
      <c r="C98" s="57">
        <f>IF(M98=1,SUM(M$8:M98),"")</f>
      </c>
      <c r="D98" s="57">
        <f>IF(N98=1,SUM(N$8:N98),"")</f>
      </c>
      <c r="E98" s="61">
        <f t="shared" si="13"/>
      </c>
      <c r="F98" s="61">
        <f t="shared" si="15"/>
      </c>
      <c r="G98" s="12">
        <f>IF(O98=1,SUM(O$8:O98),"")</f>
      </c>
      <c r="H98" s="12">
        <f>IF(P98=1,SUM(P$8:P98),"")</f>
      </c>
      <c r="I98" s="12">
        <f>IF(Q98=1,SUM(Q$8:Q98),"")</f>
      </c>
      <c r="J98" s="12">
        <f>IF(R98=1,SUM(R$8:R98),"")</f>
      </c>
      <c r="K98" s="12">
        <f>IF(S98=1,SUM(S$8:S98),"")</f>
      </c>
      <c r="L98" s="12">
        <f>IF(T98=1,SUM(T$8:T98),"")</f>
      </c>
      <c r="M98" s="16">
        <f t="shared" si="16"/>
        <v>0</v>
      </c>
      <c r="N98" s="16">
        <f t="shared" si="16"/>
        <v>0</v>
      </c>
      <c r="O98" s="16">
        <f t="shared" si="17"/>
        <v>0</v>
      </c>
      <c r="P98" s="16">
        <f t="shared" si="17"/>
        <v>0</v>
      </c>
      <c r="Q98" s="16">
        <f t="shared" si="17"/>
        <v>0</v>
      </c>
      <c r="R98" s="16">
        <f t="shared" si="17"/>
        <v>0</v>
      </c>
      <c r="S98" s="16">
        <f t="shared" si="17"/>
        <v>0</v>
      </c>
      <c r="T98" s="16">
        <f t="shared" si="18"/>
        <v>0</v>
      </c>
      <c r="U98" s="16" t="str">
        <f t="shared" si="14"/>
        <v>2006</v>
      </c>
      <c r="V98" s="18">
        <f>IF(ISBLANK(A98)=TRUE,"",VLOOKUP(A98,#REF!,5,FALSE))</f>
      </c>
      <c r="W98" s="8">
        <f>IF(ISBLANK(A98)=TRUE,"",VLOOKUP(A98,#REF!,4,FALSE))</f>
      </c>
      <c r="X98" s="27">
        <f>IF(ISBLANK(A98)=TRUE,"",VLOOKUP(A98,#REF!,2,FALSE))</f>
      </c>
      <c r="Y98" s="28">
        <f>IF(ISBLANK(A98)=TRUE,"",VLOOKUP(A98,#REF!,3,FALSE))</f>
      </c>
    </row>
    <row r="99" spans="1:25" ht="13.5">
      <c r="A99" s="46"/>
      <c r="B99" s="57">
        <f t="shared" si="19"/>
      </c>
      <c r="C99" s="57">
        <f>IF(M99=1,SUM(M$8:M99),"")</f>
      </c>
      <c r="D99" s="57">
        <f>IF(N99=1,SUM(N$8:N99),"")</f>
      </c>
      <c r="E99" s="61">
        <f t="shared" si="13"/>
      </c>
      <c r="F99" s="61">
        <f t="shared" si="15"/>
      </c>
      <c r="G99" s="12">
        <f>IF(O99=1,SUM(O$8:O99),"")</f>
      </c>
      <c r="H99" s="12">
        <f>IF(P99=1,SUM(P$8:P99),"")</f>
      </c>
      <c r="I99" s="12">
        <f>IF(Q99=1,SUM(Q$8:Q99),"")</f>
      </c>
      <c r="J99" s="12">
        <f>IF(R99=1,SUM(R$8:R99),"")</f>
      </c>
      <c r="K99" s="12">
        <f>IF(S99=1,SUM(S$8:S99),"")</f>
      </c>
      <c r="L99" s="12">
        <f>IF(T99=1,SUM(T$8:T99),"")</f>
      </c>
      <c r="M99" s="16">
        <f t="shared" si="16"/>
        <v>0</v>
      </c>
      <c r="N99" s="16">
        <f t="shared" si="16"/>
        <v>0</v>
      </c>
      <c r="O99" s="16">
        <f t="shared" si="17"/>
        <v>0</v>
      </c>
      <c r="P99" s="16">
        <f t="shared" si="17"/>
        <v>0</v>
      </c>
      <c r="Q99" s="16">
        <f t="shared" si="17"/>
        <v>0</v>
      </c>
      <c r="R99" s="16">
        <f t="shared" si="17"/>
        <v>0</v>
      </c>
      <c r="S99" s="16">
        <f t="shared" si="17"/>
        <v>0</v>
      </c>
      <c r="T99" s="16">
        <f t="shared" si="18"/>
        <v>0</v>
      </c>
      <c r="U99" s="16" t="str">
        <f t="shared" si="14"/>
        <v>2006</v>
      </c>
      <c r="V99" s="18">
        <f>IF(ISBLANK(A99)=TRUE,"",VLOOKUP(A99,#REF!,5,FALSE))</f>
      </c>
      <c r="W99" s="8">
        <f>IF(ISBLANK(A99)=TRUE,"",VLOOKUP(A99,#REF!,4,FALSE))</f>
      </c>
      <c r="X99" s="27">
        <f>IF(ISBLANK(A99)=TRUE,"",VLOOKUP(A99,#REF!,2,FALSE))</f>
      </c>
      <c r="Y99" s="28">
        <f>IF(ISBLANK(A99)=TRUE,"",VLOOKUP(A99,#REF!,3,FALSE))</f>
      </c>
    </row>
    <row r="100" spans="1:25" ht="13.5">
      <c r="A100" s="46"/>
      <c r="B100" s="57">
        <f t="shared" si="19"/>
      </c>
      <c r="C100" s="57">
        <f>IF(M100=1,SUM(M$8:M100),"")</f>
      </c>
      <c r="D100" s="57">
        <f>IF(N100=1,SUM(N$8:N100),"")</f>
      </c>
      <c r="E100" s="61">
        <f t="shared" si="13"/>
      </c>
      <c r="F100" s="61">
        <f t="shared" si="15"/>
      </c>
      <c r="G100" s="12">
        <f>IF(O100=1,SUM(O$8:O100),"")</f>
      </c>
      <c r="H100" s="12">
        <f>IF(P100=1,SUM(P$8:P100),"")</f>
      </c>
      <c r="I100" s="12">
        <f>IF(Q100=1,SUM(Q$8:Q100),"")</f>
      </c>
      <c r="J100" s="12">
        <f>IF(R100=1,SUM(R$8:R100),"")</f>
      </c>
      <c r="K100" s="12">
        <f>IF(S100=1,SUM(S$8:S100),"")</f>
      </c>
      <c r="L100" s="12">
        <f>IF(T100=1,SUM(T$8:T100),"")</f>
      </c>
      <c r="M100" s="16">
        <f t="shared" si="16"/>
        <v>0</v>
      </c>
      <c r="N100" s="16">
        <f t="shared" si="16"/>
        <v>0</v>
      </c>
      <c r="O100" s="16">
        <f t="shared" si="17"/>
        <v>0</v>
      </c>
      <c r="P100" s="16">
        <f t="shared" si="17"/>
        <v>0</v>
      </c>
      <c r="Q100" s="16">
        <f t="shared" si="17"/>
        <v>0</v>
      </c>
      <c r="R100" s="16">
        <f t="shared" si="17"/>
        <v>0</v>
      </c>
      <c r="S100" s="16">
        <f t="shared" si="17"/>
        <v>0</v>
      </c>
      <c r="T100" s="16">
        <f t="shared" si="18"/>
        <v>0</v>
      </c>
      <c r="U100" s="16" t="str">
        <f t="shared" si="14"/>
        <v>2006</v>
      </c>
      <c r="V100" s="18">
        <f>IF(ISBLANK(A100)=TRUE,"",VLOOKUP(A100,#REF!,5,FALSE))</f>
      </c>
      <c r="W100" s="8">
        <f>IF(ISBLANK(A100)=TRUE,"",VLOOKUP(A100,#REF!,4,FALSE))</f>
      </c>
      <c r="X100" s="27">
        <f>IF(ISBLANK(A100)=TRUE,"",VLOOKUP(A100,#REF!,2,FALSE))</f>
      </c>
      <c r="Y100" s="28">
        <f>IF(ISBLANK(A100)=TRUE,"",VLOOKUP(A100,#REF!,3,FALSE))</f>
      </c>
    </row>
    <row r="101" spans="1:25" ht="13.5">
      <c r="A101" s="46"/>
      <c r="B101" s="57">
        <f t="shared" si="19"/>
      </c>
      <c r="C101" s="57">
        <f>IF(M101=1,SUM(M$8:M101),"")</f>
      </c>
      <c r="D101" s="57">
        <f>IF(N101=1,SUM(N$8:N101),"")</f>
      </c>
      <c r="E101" s="61">
        <f t="shared" si="13"/>
      </c>
      <c r="F101" s="61">
        <f t="shared" si="15"/>
      </c>
      <c r="G101" s="12">
        <f>IF(O101=1,SUM(O$8:O101),"")</f>
      </c>
      <c r="H101" s="12">
        <f>IF(P101=1,SUM(P$8:P101),"")</f>
      </c>
      <c r="I101" s="12">
        <f>IF(Q101=1,SUM(Q$8:Q101),"")</f>
      </c>
      <c r="J101" s="12">
        <f>IF(R101=1,SUM(R$8:R101),"")</f>
      </c>
      <c r="K101" s="12">
        <f>IF(S101=1,SUM(S$8:S101),"")</f>
      </c>
      <c r="L101" s="12">
        <f>IF(T101=1,SUM(T$8:T101),"")</f>
      </c>
      <c r="M101" s="16">
        <f t="shared" si="16"/>
        <v>0</v>
      </c>
      <c r="N101" s="16">
        <f t="shared" si="16"/>
        <v>0</v>
      </c>
      <c r="O101" s="16">
        <f t="shared" si="17"/>
        <v>0</v>
      </c>
      <c r="P101" s="16">
        <f t="shared" si="17"/>
        <v>0</v>
      </c>
      <c r="Q101" s="16">
        <f t="shared" si="17"/>
        <v>0</v>
      </c>
      <c r="R101" s="16">
        <f t="shared" si="17"/>
        <v>0</v>
      </c>
      <c r="S101" s="16">
        <f t="shared" si="17"/>
        <v>0</v>
      </c>
      <c r="T101" s="16">
        <f t="shared" si="18"/>
        <v>0</v>
      </c>
      <c r="U101" s="16" t="str">
        <f t="shared" si="14"/>
        <v>2006</v>
      </c>
      <c r="V101" s="18">
        <f>IF(ISBLANK(A101)=TRUE,"",VLOOKUP(A101,#REF!,5,FALSE))</f>
      </c>
      <c r="W101" s="8">
        <f>IF(ISBLANK(A101)=TRUE,"",VLOOKUP(A101,#REF!,4,FALSE))</f>
      </c>
      <c r="X101" s="27">
        <f>IF(ISBLANK(A101)=TRUE,"",VLOOKUP(A101,#REF!,2,FALSE))</f>
      </c>
      <c r="Y101" s="28">
        <f>IF(ISBLANK(A101)=TRUE,"",VLOOKUP(A101,#REF!,3,FALSE))</f>
      </c>
    </row>
    <row r="102" spans="1:25" ht="13.5">
      <c r="A102" s="46"/>
      <c r="B102" s="57">
        <f t="shared" si="19"/>
      </c>
      <c r="C102" s="57">
        <f>IF(M102=1,SUM(M$8:M102),"")</f>
      </c>
      <c r="D102" s="57">
        <f>IF(N102=1,SUM(N$8:N102),"")</f>
      </c>
      <c r="E102" s="61">
        <f t="shared" si="13"/>
      </c>
      <c r="F102" s="61">
        <f t="shared" si="15"/>
      </c>
      <c r="G102" s="12">
        <f>IF(O102=1,SUM(O$8:O102),"")</f>
      </c>
      <c r="H102" s="12">
        <f>IF(P102=1,SUM(P$8:P102),"")</f>
      </c>
      <c r="I102" s="12">
        <f>IF(Q102=1,SUM(Q$8:Q102),"")</f>
      </c>
      <c r="J102" s="12">
        <f>IF(R102=1,SUM(R$8:R102),"")</f>
      </c>
      <c r="K102" s="12">
        <f>IF(S102=1,SUM(S$8:S102),"")</f>
      </c>
      <c r="L102" s="12">
        <f>IF(T102=1,SUM(T$8:T102),"")</f>
      </c>
      <c r="M102" s="16">
        <f t="shared" si="16"/>
        <v>0</v>
      </c>
      <c r="N102" s="16">
        <f t="shared" si="16"/>
        <v>0</v>
      </c>
      <c r="O102" s="16">
        <f t="shared" si="17"/>
        <v>0</v>
      </c>
      <c r="P102" s="16">
        <f t="shared" si="17"/>
        <v>0</v>
      </c>
      <c r="Q102" s="16">
        <f t="shared" si="17"/>
        <v>0</v>
      </c>
      <c r="R102" s="16">
        <f t="shared" si="17"/>
        <v>0</v>
      </c>
      <c r="S102" s="16">
        <f t="shared" si="17"/>
        <v>0</v>
      </c>
      <c r="T102" s="16">
        <f t="shared" si="18"/>
        <v>0</v>
      </c>
      <c r="U102" s="16" t="str">
        <f t="shared" si="14"/>
        <v>2006</v>
      </c>
      <c r="V102" s="18">
        <f>IF(ISBLANK(A102)=TRUE,"",VLOOKUP(A102,#REF!,5,FALSE))</f>
      </c>
      <c r="W102" s="8">
        <f>IF(ISBLANK(A102)=TRUE,"",VLOOKUP(A102,#REF!,4,FALSE))</f>
      </c>
      <c r="X102" s="27">
        <f>IF(ISBLANK(A102)=TRUE,"",VLOOKUP(A102,#REF!,2,FALSE))</f>
      </c>
      <c r="Y102" s="28">
        <f>IF(ISBLANK(A102)=TRUE,"",VLOOKUP(A102,#REF!,3,FALSE))</f>
      </c>
    </row>
    <row r="103" spans="1:25" ht="13.5">
      <c r="A103" s="46"/>
      <c r="B103" s="57">
        <f t="shared" si="19"/>
      </c>
      <c r="C103" s="57">
        <f>IF(M103=1,SUM(M$8:M103),"")</f>
      </c>
      <c r="D103" s="57">
        <f>IF(N103=1,SUM(N$8:N103),"")</f>
      </c>
      <c r="E103" s="61">
        <f t="shared" si="13"/>
      </c>
      <c r="F103" s="61">
        <f t="shared" si="15"/>
      </c>
      <c r="G103" s="12">
        <f>IF(O103=1,SUM(O$8:O103),"")</f>
      </c>
      <c r="H103" s="12">
        <f>IF(P103=1,SUM(P$8:P103),"")</f>
      </c>
      <c r="I103" s="12">
        <f>IF(Q103=1,SUM(Q$8:Q103),"")</f>
      </c>
      <c r="J103" s="12">
        <f>IF(R103=1,SUM(R$8:R103),"")</f>
      </c>
      <c r="K103" s="12">
        <f>IF(S103=1,SUM(S$8:S103),"")</f>
      </c>
      <c r="L103" s="12">
        <f>IF(T103=1,SUM(T$8:T103),"")</f>
      </c>
      <c r="M103" s="16">
        <f t="shared" si="16"/>
        <v>0</v>
      </c>
      <c r="N103" s="16">
        <f t="shared" si="16"/>
        <v>0</v>
      </c>
      <c r="O103" s="16">
        <f t="shared" si="17"/>
        <v>0</v>
      </c>
      <c r="P103" s="16">
        <f t="shared" si="17"/>
        <v>0</v>
      </c>
      <c r="Q103" s="16">
        <f t="shared" si="17"/>
        <v>0</v>
      </c>
      <c r="R103" s="16">
        <f t="shared" si="17"/>
        <v>0</v>
      </c>
      <c r="S103" s="16">
        <f t="shared" si="17"/>
        <v>0</v>
      </c>
      <c r="T103" s="16">
        <f t="shared" si="18"/>
        <v>0</v>
      </c>
      <c r="U103" s="16" t="str">
        <f t="shared" si="14"/>
        <v>2006</v>
      </c>
      <c r="V103" s="18">
        <f>IF(ISBLANK(A103)=TRUE,"",VLOOKUP(A103,#REF!,5,FALSE))</f>
      </c>
      <c r="W103" s="8">
        <f>IF(ISBLANK(A103)=TRUE,"",VLOOKUP(A103,#REF!,4,FALSE))</f>
      </c>
      <c r="X103" s="27">
        <f>IF(ISBLANK(A103)=TRUE,"",VLOOKUP(A103,#REF!,2,FALSE))</f>
      </c>
      <c r="Y103" s="28">
        <f>IF(ISBLANK(A103)=TRUE,"",VLOOKUP(A103,#REF!,3,FALSE))</f>
      </c>
    </row>
    <row r="104" spans="1:25" ht="13.5">
      <c r="A104" s="46"/>
      <c r="B104" s="57">
        <f t="shared" si="19"/>
      </c>
      <c r="C104" s="57">
        <f>IF(M104=1,SUM(M$8:M104),"")</f>
      </c>
      <c r="D104" s="57">
        <f>IF(N104=1,SUM(N$8:N104),"")</f>
      </c>
      <c r="E104" s="61">
        <f aca="true" t="shared" si="20" ref="E104:E135">IF(ISBLANK(A104)=TRUE,"",SUM(G104:L104))</f>
      </c>
      <c r="F104" s="61">
        <f t="shared" si="15"/>
      </c>
      <c r="G104" s="12">
        <f>IF(O104=1,SUM(O$8:O104),"")</f>
      </c>
      <c r="H104" s="12">
        <f>IF(P104=1,SUM(P$8:P104),"")</f>
      </c>
      <c r="I104" s="12">
        <f>IF(Q104=1,SUM(Q$8:Q104),"")</f>
      </c>
      <c r="J104" s="12">
        <f>IF(R104=1,SUM(R$8:R104),"")</f>
      </c>
      <c r="K104" s="12">
        <f>IF(S104=1,SUM(S$8:S104),"")</f>
      </c>
      <c r="L104" s="12">
        <f>IF(T104=1,SUM(T$8:T104),"")</f>
      </c>
      <c r="M104" s="16">
        <f t="shared" si="16"/>
        <v>0</v>
      </c>
      <c r="N104" s="16">
        <f t="shared" si="16"/>
        <v>0</v>
      </c>
      <c r="O104" s="16">
        <f t="shared" si="17"/>
        <v>0</v>
      </c>
      <c r="P104" s="16">
        <f t="shared" si="17"/>
        <v>0</v>
      </c>
      <c r="Q104" s="16">
        <f t="shared" si="17"/>
        <v>0</v>
      </c>
      <c r="R104" s="16">
        <f t="shared" si="17"/>
        <v>0</v>
      </c>
      <c r="S104" s="16">
        <f t="shared" si="17"/>
        <v>0</v>
      </c>
      <c r="T104" s="16">
        <f t="shared" si="18"/>
        <v>0</v>
      </c>
      <c r="U104" s="16" t="str">
        <f aca="true" t="shared" si="21" ref="U104:U135">IF(V104&lt;=$X$3,+V104&amp;W104,+$X$3&amp;W104)</f>
        <v>2006</v>
      </c>
      <c r="V104" s="18">
        <f>IF(ISBLANK(A104)=TRUE,"",VLOOKUP(A104,#REF!,5,FALSE))</f>
      </c>
      <c r="W104" s="8">
        <f>IF(ISBLANK(A104)=TRUE,"",VLOOKUP(A104,#REF!,4,FALSE))</f>
      </c>
      <c r="X104" s="27">
        <f>IF(ISBLANK(A104)=TRUE,"",VLOOKUP(A104,#REF!,2,FALSE))</f>
      </c>
      <c r="Y104" s="28">
        <f>IF(ISBLANK(A104)=TRUE,"",VLOOKUP(A104,#REF!,3,FALSE))</f>
      </c>
    </row>
    <row r="105" spans="1:25" ht="13.5">
      <c r="A105" s="46"/>
      <c r="B105" s="57">
        <f t="shared" si="19"/>
      </c>
      <c r="C105" s="57">
        <f>IF(M105=1,SUM(M$8:M105),"")</f>
      </c>
      <c r="D105" s="57">
        <f>IF(N105=1,SUM(N$8:N105),"")</f>
      </c>
      <c r="E105" s="61">
        <f t="shared" si="20"/>
      </c>
      <c r="F105" s="61">
        <f t="shared" si="15"/>
      </c>
      <c r="G105" s="12">
        <f>IF(O105=1,SUM(O$8:O105),"")</f>
      </c>
      <c r="H105" s="12">
        <f>IF(P105=1,SUM(P$8:P105),"")</f>
      </c>
      <c r="I105" s="12">
        <f>IF(Q105=1,SUM(Q$8:Q105),"")</f>
      </c>
      <c r="J105" s="12">
        <f>IF(R105=1,SUM(R$8:R105),"")</f>
      </c>
      <c r="K105" s="12">
        <f>IF(S105=1,SUM(S$8:S105),"")</f>
      </c>
      <c r="L105" s="12">
        <f>IF(T105=1,SUM(T$8:T105),"")</f>
      </c>
      <c r="M105" s="16">
        <f aca="true" t="shared" si="22" ref="M105:N136">IF($W105=M$7,1,0)</f>
        <v>0</v>
      </c>
      <c r="N105" s="16">
        <f t="shared" si="22"/>
        <v>0</v>
      </c>
      <c r="O105" s="16">
        <f aca="true" t="shared" si="23" ref="O105:S136">IF($U105=O$7,1,0)</f>
        <v>0</v>
      </c>
      <c r="P105" s="16">
        <f t="shared" si="23"/>
        <v>0</v>
      </c>
      <c r="Q105" s="16">
        <f t="shared" si="23"/>
        <v>0</v>
      </c>
      <c r="R105" s="16">
        <f t="shared" si="23"/>
        <v>0</v>
      </c>
      <c r="S105" s="16">
        <f t="shared" si="23"/>
        <v>0</v>
      </c>
      <c r="T105" s="16">
        <f t="shared" si="18"/>
        <v>0</v>
      </c>
      <c r="U105" s="16" t="str">
        <f t="shared" si="21"/>
        <v>2006</v>
      </c>
      <c r="V105" s="18">
        <f>IF(ISBLANK(A105)=TRUE,"",VLOOKUP(A105,#REF!,5,FALSE))</f>
      </c>
      <c r="W105" s="8">
        <f>IF(ISBLANK(A105)=TRUE,"",VLOOKUP(A105,#REF!,4,FALSE))</f>
      </c>
      <c r="X105" s="27">
        <f>IF(ISBLANK(A105)=TRUE,"",VLOOKUP(A105,#REF!,2,FALSE))</f>
      </c>
      <c r="Y105" s="28">
        <f>IF(ISBLANK(A105)=TRUE,"",VLOOKUP(A105,#REF!,3,FALSE))</f>
      </c>
    </row>
    <row r="106" spans="1:25" ht="13.5">
      <c r="A106" s="46"/>
      <c r="B106" s="57">
        <f t="shared" si="19"/>
      </c>
      <c r="C106" s="57">
        <f>IF(M106=1,SUM(M$8:M106),"")</f>
      </c>
      <c r="D106" s="57">
        <f>IF(N106=1,SUM(N$8:N106),"")</f>
      </c>
      <c r="E106" s="61">
        <f t="shared" si="20"/>
      </c>
      <c r="F106" s="61">
        <f t="shared" si="15"/>
      </c>
      <c r="G106" s="12">
        <f>IF(O106=1,SUM(O$8:O106),"")</f>
      </c>
      <c r="H106" s="12">
        <f>IF(P106=1,SUM(P$8:P106),"")</f>
      </c>
      <c r="I106" s="12">
        <f>IF(Q106=1,SUM(Q$8:Q106),"")</f>
      </c>
      <c r="J106" s="12">
        <f>IF(R106=1,SUM(R$8:R106),"")</f>
      </c>
      <c r="K106" s="12">
        <f>IF(S106=1,SUM(S$8:S106),"")</f>
      </c>
      <c r="L106" s="12">
        <f>IF(T106=1,SUM(T$8:T106),"")</f>
      </c>
      <c r="M106" s="16">
        <f t="shared" si="22"/>
        <v>0</v>
      </c>
      <c r="N106" s="16">
        <f t="shared" si="22"/>
        <v>0</v>
      </c>
      <c r="O106" s="16">
        <f t="shared" si="23"/>
        <v>0</v>
      </c>
      <c r="P106" s="16">
        <f t="shared" si="23"/>
        <v>0</v>
      </c>
      <c r="Q106" s="16">
        <f t="shared" si="23"/>
        <v>0</v>
      </c>
      <c r="R106" s="16">
        <f t="shared" si="23"/>
        <v>0</v>
      </c>
      <c r="S106" s="16">
        <f t="shared" si="23"/>
        <v>0</v>
      </c>
      <c r="T106" s="16">
        <f t="shared" si="18"/>
        <v>0</v>
      </c>
      <c r="U106" s="16" t="str">
        <f t="shared" si="21"/>
        <v>2006</v>
      </c>
      <c r="V106" s="18">
        <f>IF(ISBLANK(A106)=TRUE,"",VLOOKUP(A106,#REF!,5,FALSE))</f>
      </c>
      <c r="W106" s="8">
        <f>IF(ISBLANK(A106)=TRUE,"",VLOOKUP(A106,#REF!,4,FALSE))</f>
      </c>
      <c r="X106" s="27">
        <f>IF(ISBLANK(A106)=TRUE,"",VLOOKUP(A106,#REF!,2,FALSE))</f>
      </c>
      <c r="Y106" s="28">
        <f>IF(ISBLANK(A106)=TRUE,"",VLOOKUP(A106,#REF!,3,FALSE))</f>
      </c>
    </row>
    <row r="107" spans="1:25" ht="13.5">
      <c r="A107" s="46"/>
      <c r="B107" s="57">
        <f t="shared" si="19"/>
      </c>
      <c r="C107" s="57">
        <f>IF(M107=1,SUM(M$8:M107),"")</f>
      </c>
      <c r="D107" s="57">
        <f>IF(N107=1,SUM(N$8:N107),"")</f>
      </c>
      <c r="E107" s="61">
        <f t="shared" si="20"/>
      </c>
      <c r="F107" s="61">
        <f t="shared" si="15"/>
      </c>
      <c r="G107" s="12">
        <f>IF(O107=1,SUM(O$8:O107),"")</f>
      </c>
      <c r="H107" s="12">
        <f>IF(P107=1,SUM(P$8:P107),"")</f>
      </c>
      <c r="I107" s="12">
        <f>IF(Q107=1,SUM(Q$8:Q107),"")</f>
      </c>
      <c r="J107" s="12">
        <f>IF(R107=1,SUM(R$8:R107),"")</f>
      </c>
      <c r="K107" s="12">
        <f>IF(S107=1,SUM(S$8:S107),"")</f>
      </c>
      <c r="L107" s="12">
        <f>IF(T107=1,SUM(T$8:T107),"")</f>
      </c>
      <c r="M107" s="16">
        <f t="shared" si="22"/>
        <v>0</v>
      </c>
      <c r="N107" s="16">
        <f t="shared" si="22"/>
        <v>0</v>
      </c>
      <c r="O107" s="16">
        <f t="shared" si="23"/>
        <v>0</v>
      </c>
      <c r="P107" s="16">
        <f t="shared" si="23"/>
        <v>0</v>
      </c>
      <c r="Q107" s="16">
        <f t="shared" si="23"/>
        <v>0</v>
      </c>
      <c r="R107" s="16">
        <f t="shared" si="23"/>
        <v>0</v>
      </c>
      <c r="S107" s="16">
        <f t="shared" si="23"/>
        <v>0</v>
      </c>
      <c r="T107" s="16">
        <f t="shared" si="18"/>
        <v>0</v>
      </c>
      <c r="U107" s="16" t="str">
        <f t="shared" si="21"/>
        <v>2006</v>
      </c>
      <c r="V107" s="18">
        <f>IF(ISBLANK(A107)=TRUE,"",VLOOKUP(A107,#REF!,5,FALSE))</f>
      </c>
      <c r="W107" s="8">
        <f>IF(ISBLANK(A107)=TRUE,"",VLOOKUP(A107,#REF!,4,FALSE))</f>
      </c>
      <c r="X107" s="27">
        <f>IF(ISBLANK(A107)=TRUE,"",VLOOKUP(A107,#REF!,2,FALSE))</f>
      </c>
      <c r="Y107" s="28">
        <f>IF(ISBLANK(A107)=TRUE,"",VLOOKUP(A107,#REF!,3,FALSE))</f>
      </c>
    </row>
    <row r="108" spans="1:25" ht="13.5">
      <c r="A108" s="46"/>
      <c r="B108" s="57">
        <f t="shared" si="19"/>
      </c>
      <c r="C108" s="57">
        <f>IF(M108=1,SUM(M$8:M108),"")</f>
      </c>
      <c r="D108" s="57">
        <f>IF(N108=1,SUM(N$8:N108),"")</f>
      </c>
      <c r="E108" s="61">
        <f t="shared" si="20"/>
      </c>
      <c r="F108" s="61">
        <f t="shared" si="15"/>
      </c>
      <c r="G108" s="12">
        <f>IF(O108=1,SUM(O$8:O108),"")</f>
      </c>
      <c r="H108" s="12">
        <f>IF(P108=1,SUM(P$8:P108),"")</f>
      </c>
      <c r="I108" s="12">
        <f>IF(Q108=1,SUM(Q$8:Q108),"")</f>
      </c>
      <c r="J108" s="12">
        <f>IF(R108=1,SUM(R$8:R108),"")</f>
      </c>
      <c r="K108" s="12">
        <f>IF(S108=1,SUM(S$8:S108),"")</f>
      </c>
      <c r="L108" s="12">
        <f>IF(T108=1,SUM(T$8:T108),"")</f>
      </c>
      <c r="M108" s="16">
        <f t="shared" si="22"/>
        <v>0</v>
      </c>
      <c r="N108" s="16">
        <f t="shared" si="22"/>
        <v>0</v>
      </c>
      <c r="O108" s="16">
        <f t="shared" si="23"/>
        <v>0</v>
      </c>
      <c r="P108" s="16">
        <f t="shared" si="23"/>
        <v>0</v>
      </c>
      <c r="Q108" s="16">
        <f t="shared" si="23"/>
        <v>0</v>
      </c>
      <c r="R108" s="16">
        <f t="shared" si="23"/>
        <v>0</v>
      </c>
      <c r="S108" s="16">
        <f t="shared" si="23"/>
        <v>0</v>
      </c>
      <c r="T108" s="16">
        <f t="shared" si="18"/>
        <v>0</v>
      </c>
      <c r="U108" s="16" t="str">
        <f t="shared" si="21"/>
        <v>2006</v>
      </c>
      <c r="V108" s="18">
        <f>IF(ISBLANK(A108)=TRUE,"",VLOOKUP(A108,#REF!,5,FALSE))</f>
      </c>
      <c r="W108" s="8">
        <f>IF(ISBLANK(A108)=TRUE,"",VLOOKUP(A108,#REF!,4,FALSE))</f>
      </c>
      <c r="X108" s="27">
        <f>IF(ISBLANK(A108)=TRUE,"",VLOOKUP(A108,#REF!,2,FALSE))</f>
      </c>
      <c r="Y108" s="28">
        <f>IF(ISBLANK(A108)=TRUE,"",VLOOKUP(A108,#REF!,3,FALSE))</f>
      </c>
    </row>
    <row r="109" spans="1:25" ht="13.5">
      <c r="A109" s="46"/>
      <c r="B109" s="57">
        <f t="shared" si="19"/>
      </c>
      <c r="C109" s="57">
        <f>IF(M109=1,SUM(M$8:M109),"")</f>
      </c>
      <c r="D109" s="57">
        <f>IF(N109=1,SUM(N$8:N109),"")</f>
      </c>
      <c r="E109" s="61">
        <f t="shared" si="20"/>
      </c>
      <c r="F109" s="61">
        <f t="shared" si="15"/>
      </c>
      <c r="G109" s="12">
        <f>IF(O109=1,SUM(O$8:O109),"")</f>
      </c>
      <c r="H109" s="12">
        <f>IF(P109=1,SUM(P$8:P109),"")</f>
      </c>
      <c r="I109" s="12">
        <f>IF(Q109=1,SUM(Q$8:Q109),"")</f>
      </c>
      <c r="J109" s="12">
        <f>IF(R109=1,SUM(R$8:R109),"")</f>
      </c>
      <c r="K109" s="12">
        <f>IF(S109=1,SUM(S$8:S109),"")</f>
      </c>
      <c r="L109" s="12">
        <f>IF(T109=1,SUM(T$8:T109),"")</f>
      </c>
      <c r="M109" s="16">
        <f t="shared" si="22"/>
        <v>0</v>
      </c>
      <c r="N109" s="16">
        <f t="shared" si="22"/>
        <v>0</v>
      </c>
      <c r="O109" s="16">
        <f t="shared" si="23"/>
        <v>0</v>
      </c>
      <c r="P109" s="16">
        <f t="shared" si="23"/>
        <v>0</v>
      </c>
      <c r="Q109" s="16">
        <f t="shared" si="23"/>
        <v>0</v>
      </c>
      <c r="R109" s="16">
        <f t="shared" si="23"/>
        <v>0</v>
      </c>
      <c r="S109" s="16">
        <f t="shared" si="23"/>
        <v>0</v>
      </c>
      <c r="T109" s="16">
        <f t="shared" si="18"/>
        <v>0</v>
      </c>
      <c r="U109" s="16" t="str">
        <f t="shared" si="21"/>
        <v>2006</v>
      </c>
      <c r="V109" s="18">
        <f>IF(ISBLANK(A109)=TRUE,"",VLOOKUP(A109,#REF!,5,FALSE))</f>
      </c>
      <c r="W109" s="8">
        <f>IF(ISBLANK(A109)=TRUE,"",VLOOKUP(A109,#REF!,4,FALSE))</f>
      </c>
      <c r="X109" s="27">
        <f>IF(ISBLANK(A109)=TRUE,"",VLOOKUP(A109,#REF!,2,FALSE))</f>
      </c>
      <c r="Y109" s="28">
        <f>IF(ISBLANK(A109)=TRUE,"",VLOOKUP(A109,#REF!,3,FALSE))</f>
      </c>
    </row>
    <row r="110" spans="1:25" ht="13.5">
      <c r="A110" s="46"/>
      <c r="B110" s="57">
        <f t="shared" si="19"/>
      </c>
      <c r="C110" s="57">
        <f>IF(M110=1,SUM(M$8:M110),"")</f>
      </c>
      <c r="D110" s="57">
        <f>IF(N110=1,SUM(N$8:N110),"")</f>
      </c>
      <c r="E110" s="61">
        <f t="shared" si="20"/>
      </c>
      <c r="F110" s="61">
        <f t="shared" si="15"/>
      </c>
      <c r="G110" s="12">
        <f>IF(O110=1,SUM(O$8:O110),"")</f>
      </c>
      <c r="H110" s="12">
        <f>IF(P110=1,SUM(P$8:P110),"")</f>
      </c>
      <c r="I110" s="12">
        <f>IF(Q110=1,SUM(Q$8:Q110),"")</f>
      </c>
      <c r="J110" s="12">
        <f>IF(R110=1,SUM(R$8:R110),"")</f>
      </c>
      <c r="K110" s="12">
        <f>IF(S110=1,SUM(S$8:S110),"")</f>
      </c>
      <c r="L110" s="12">
        <f>IF(T110=1,SUM(T$8:T110),"")</f>
      </c>
      <c r="M110" s="16">
        <f t="shared" si="22"/>
        <v>0</v>
      </c>
      <c r="N110" s="16">
        <f t="shared" si="22"/>
        <v>0</v>
      </c>
      <c r="O110" s="16">
        <f t="shared" si="23"/>
        <v>0</v>
      </c>
      <c r="P110" s="16">
        <f t="shared" si="23"/>
        <v>0</v>
      </c>
      <c r="Q110" s="16">
        <f t="shared" si="23"/>
        <v>0</v>
      </c>
      <c r="R110" s="16">
        <f t="shared" si="23"/>
        <v>0</v>
      </c>
      <c r="S110" s="16">
        <f t="shared" si="23"/>
        <v>0</v>
      </c>
      <c r="T110" s="16">
        <f t="shared" si="18"/>
        <v>0</v>
      </c>
      <c r="U110" s="16" t="str">
        <f t="shared" si="21"/>
        <v>2006</v>
      </c>
      <c r="V110" s="18">
        <f>IF(ISBLANK(A110)=TRUE,"",VLOOKUP(A110,#REF!,5,FALSE))</f>
      </c>
      <c r="W110" s="8">
        <f>IF(ISBLANK(A110)=TRUE,"",VLOOKUP(A110,#REF!,4,FALSE))</f>
      </c>
      <c r="X110" s="27">
        <f>IF(ISBLANK(A110)=TRUE,"",VLOOKUP(A110,#REF!,2,FALSE))</f>
      </c>
      <c r="Y110" s="28">
        <f>IF(ISBLANK(A110)=TRUE,"",VLOOKUP(A110,#REF!,3,FALSE))</f>
      </c>
    </row>
    <row r="111" spans="1:25" ht="13.5">
      <c r="A111" s="46"/>
      <c r="B111" s="57">
        <f t="shared" si="19"/>
      </c>
      <c r="C111" s="57">
        <f>IF(M111=1,SUM(M$8:M111),"")</f>
      </c>
      <c r="D111" s="57">
        <f>IF(N111=1,SUM(N$8:N111),"")</f>
      </c>
      <c r="E111" s="61">
        <f t="shared" si="20"/>
      </c>
      <c r="F111" s="61">
        <f t="shared" si="15"/>
      </c>
      <c r="G111" s="12">
        <f>IF(O111=1,SUM(O$8:O111),"")</f>
      </c>
      <c r="H111" s="12">
        <f>IF(P111=1,SUM(P$8:P111),"")</f>
      </c>
      <c r="I111" s="12">
        <f>IF(Q111=1,SUM(Q$8:Q111),"")</f>
      </c>
      <c r="J111" s="12">
        <f>IF(R111=1,SUM(R$8:R111),"")</f>
      </c>
      <c r="K111" s="12">
        <f>IF(S111=1,SUM(S$8:S111),"")</f>
      </c>
      <c r="L111" s="12">
        <f>IF(T111=1,SUM(T$8:T111),"")</f>
      </c>
      <c r="M111" s="16">
        <f t="shared" si="22"/>
        <v>0</v>
      </c>
      <c r="N111" s="16">
        <f t="shared" si="22"/>
        <v>0</v>
      </c>
      <c r="O111" s="16">
        <f t="shared" si="23"/>
        <v>0</v>
      </c>
      <c r="P111" s="16">
        <f t="shared" si="23"/>
        <v>0</v>
      </c>
      <c r="Q111" s="16">
        <f t="shared" si="23"/>
        <v>0</v>
      </c>
      <c r="R111" s="16">
        <f t="shared" si="23"/>
        <v>0</v>
      </c>
      <c r="S111" s="16">
        <f t="shared" si="23"/>
        <v>0</v>
      </c>
      <c r="T111" s="16">
        <f t="shared" si="18"/>
        <v>0</v>
      </c>
      <c r="U111" s="16" t="str">
        <f t="shared" si="21"/>
        <v>2006</v>
      </c>
      <c r="V111" s="18">
        <f>IF(ISBLANK(A111)=TRUE,"",VLOOKUP(A111,#REF!,5,FALSE))</f>
      </c>
      <c r="W111" s="8">
        <f>IF(ISBLANK(A111)=TRUE,"",VLOOKUP(A111,#REF!,4,FALSE))</f>
      </c>
      <c r="X111" s="27">
        <f>IF(ISBLANK(A111)=TRUE,"",VLOOKUP(A111,#REF!,2,FALSE))</f>
      </c>
      <c r="Y111" s="28">
        <f>IF(ISBLANK(A111)=TRUE,"",VLOOKUP(A111,#REF!,3,FALSE))</f>
      </c>
    </row>
    <row r="112" spans="1:25" ht="13.5">
      <c r="A112" s="46"/>
      <c r="B112" s="57">
        <f t="shared" si="19"/>
      </c>
      <c r="C112" s="57">
        <f>IF(M112=1,SUM(M$8:M112),"")</f>
      </c>
      <c r="D112" s="57">
        <f>IF(N112=1,SUM(N$8:N112),"")</f>
      </c>
      <c r="E112" s="61">
        <f t="shared" si="20"/>
      </c>
      <c r="F112" s="61">
        <f t="shared" si="15"/>
      </c>
      <c r="G112" s="12">
        <f>IF(O112=1,SUM(O$8:O112),"")</f>
      </c>
      <c r="H112" s="12">
        <f>IF(P112=1,SUM(P$8:P112),"")</f>
      </c>
      <c r="I112" s="12">
        <f>IF(Q112=1,SUM(Q$8:Q112),"")</f>
      </c>
      <c r="J112" s="12">
        <f>IF(R112=1,SUM(R$8:R112),"")</f>
      </c>
      <c r="K112" s="12">
        <f>IF(S112=1,SUM(S$8:S112),"")</f>
      </c>
      <c r="L112" s="12">
        <f>IF(T112=1,SUM(T$8:T112),"")</f>
      </c>
      <c r="M112" s="16">
        <f t="shared" si="22"/>
        <v>0</v>
      </c>
      <c r="N112" s="16">
        <f t="shared" si="22"/>
        <v>0</v>
      </c>
      <c r="O112" s="16">
        <f t="shared" si="23"/>
        <v>0</v>
      </c>
      <c r="P112" s="16">
        <f t="shared" si="23"/>
        <v>0</v>
      </c>
      <c r="Q112" s="16">
        <f t="shared" si="23"/>
        <v>0</v>
      </c>
      <c r="R112" s="16">
        <f t="shared" si="23"/>
        <v>0</v>
      </c>
      <c r="S112" s="16">
        <f t="shared" si="23"/>
        <v>0</v>
      </c>
      <c r="T112" s="16">
        <f t="shared" si="18"/>
        <v>0</v>
      </c>
      <c r="U112" s="16" t="str">
        <f t="shared" si="21"/>
        <v>2006</v>
      </c>
      <c r="V112" s="18">
        <f>IF(ISBLANK(A112)=TRUE,"",VLOOKUP(A112,#REF!,5,FALSE))</f>
      </c>
      <c r="W112" s="8">
        <f>IF(ISBLANK(A112)=TRUE,"",VLOOKUP(A112,#REF!,4,FALSE))</f>
      </c>
      <c r="X112" s="27">
        <f>IF(ISBLANK(A112)=TRUE,"",VLOOKUP(A112,#REF!,2,FALSE))</f>
      </c>
      <c r="Y112" s="28">
        <f>IF(ISBLANK(A112)=TRUE,"",VLOOKUP(A112,#REF!,3,FALSE))</f>
      </c>
    </row>
    <row r="113" spans="1:25" ht="13.5">
      <c r="A113" s="46"/>
      <c r="B113" s="57">
        <f t="shared" si="19"/>
      </c>
      <c r="C113" s="57">
        <f>IF(M113=1,SUM(M$8:M113),"")</f>
      </c>
      <c r="D113" s="57">
        <f>IF(N113=1,SUM(N$8:N113),"")</f>
      </c>
      <c r="E113" s="61">
        <f t="shared" si="20"/>
      </c>
      <c r="F113" s="61">
        <f t="shared" si="15"/>
      </c>
      <c r="G113" s="12">
        <f>IF(O113=1,SUM(O$8:O113),"")</f>
      </c>
      <c r="H113" s="12">
        <f>IF(P113=1,SUM(P$8:P113),"")</f>
      </c>
      <c r="I113" s="12">
        <f>IF(Q113=1,SUM(Q$8:Q113),"")</f>
      </c>
      <c r="J113" s="12">
        <f>IF(R113=1,SUM(R$8:R113),"")</f>
      </c>
      <c r="K113" s="12">
        <f>IF(S113=1,SUM(S$8:S113),"")</f>
      </c>
      <c r="L113" s="12">
        <f>IF(T113=1,SUM(T$8:T113),"")</f>
      </c>
      <c r="M113" s="16">
        <f t="shared" si="22"/>
        <v>0</v>
      </c>
      <c r="N113" s="16">
        <f t="shared" si="22"/>
        <v>0</v>
      </c>
      <c r="O113" s="16">
        <f t="shared" si="23"/>
        <v>0</v>
      </c>
      <c r="P113" s="16">
        <f t="shared" si="23"/>
        <v>0</v>
      </c>
      <c r="Q113" s="16">
        <f t="shared" si="23"/>
        <v>0</v>
      </c>
      <c r="R113" s="16">
        <f t="shared" si="23"/>
        <v>0</v>
      </c>
      <c r="S113" s="16">
        <f t="shared" si="23"/>
        <v>0</v>
      </c>
      <c r="T113" s="16">
        <f t="shared" si="18"/>
        <v>0</v>
      </c>
      <c r="U113" s="16" t="str">
        <f t="shared" si="21"/>
        <v>2006</v>
      </c>
      <c r="V113" s="18">
        <f>IF(ISBLANK(A113)=TRUE,"",VLOOKUP(A113,#REF!,5,FALSE))</f>
      </c>
      <c r="W113" s="8">
        <f>IF(ISBLANK(A113)=TRUE,"",VLOOKUP(A113,#REF!,4,FALSE))</f>
      </c>
      <c r="X113" s="27">
        <f>IF(ISBLANK(A113)=TRUE,"",VLOOKUP(A113,#REF!,2,FALSE))</f>
      </c>
      <c r="Y113" s="28">
        <f>IF(ISBLANK(A113)=TRUE,"",VLOOKUP(A113,#REF!,3,FALSE))</f>
      </c>
    </row>
    <row r="114" spans="1:25" ht="13.5">
      <c r="A114" s="46"/>
      <c r="B114" s="57">
        <f t="shared" si="19"/>
      </c>
      <c r="C114" s="57">
        <f>IF(M114=1,SUM(M$8:M114),"")</f>
      </c>
      <c r="D114" s="57">
        <f>IF(N114=1,SUM(N$8:N114),"")</f>
      </c>
      <c r="E114" s="61">
        <f t="shared" si="20"/>
      </c>
      <c r="F114" s="61">
        <f t="shared" si="15"/>
      </c>
      <c r="G114" s="12">
        <f>IF(O114=1,SUM(O$8:O114),"")</f>
      </c>
      <c r="H114" s="12">
        <f>IF(P114=1,SUM(P$8:P114),"")</f>
      </c>
      <c r="I114" s="12">
        <f>IF(Q114=1,SUM(Q$8:Q114),"")</f>
      </c>
      <c r="J114" s="12">
        <f>IF(R114=1,SUM(R$8:R114),"")</f>
      </c>
      <c r="K114" s="12">
        <f>IF(S114=1,SUM(S$8:S114),"")</f>
      </c>
      <c r="L114" s="12">
        <f>IF(T114=1,SUM(T$8:T114),"")</f>
      </c>
      <c r="M114" s="16">
        <f t="shared" si="22"/>
        <v>0</v>
      </c>
      <c r="N114" s="16">
        <f t="shared" si="22"/>
        <v>0</v>
      </c>
      <c r="O114" s="16">
        <f t="shared" si="23"/>
        <v>0</v>
      </c>
      <c r="P114" s="16">
        <f t="shared" si="23"/>
        <v>0</v>
      </c>
      <c r="Q114" s="16">
        <f t="shared" si="23"/>
        <v>0</v>
      </c>
      <c r="R114" s="16">
        <f t="shared" si="23"/>
        <v>0</v>
      </c>
      <c r="S114" s="16">
        <f t="shared" si="23"/>
        <v>0</v>
      </c>
      <c r="T114" s="16">
        <f t="shared" si="18"/>
        <v>0</v>
      </c>
      <c r="U114" s="16" t="str">
        <f t="shared" si="21"/>
        <v>2006</v>
      </c>
      <c r="V114" s="18">
        <f>IF(ISBLANK(A114)=TRUE,"",VLOOKUP(A114,#REF!,5,FALSE))</f>
      </c>
      <c r="W114" s="8">
        <f>IF(ISBLANK(A114)=TRUE,"",VLOOKUP(A114,#REF!,4,FALSE))</f>
      </c>
      <c r="X114" s="27">
        <f>IF(ISBLANK(A114)=TRUE,"",VLOOKUP(A114,#REF!,2,FALSE))</f>
      </c>
      <c r="Y114" s="28">
        <f>IF(ISBLANK(A114)=TRUE,"",VLOOKUP(A114,#REF!,3,FALSE))</f>
      </c>
    </row>
    <row r="115" spans="1:25" ht="13.5">
      <c r="A115" s="46"/>
      <c r="B115" s="57">
        <f t="shared" si="19"/>
      </c>
      <c r="C115" s="57">
        <f>IF(M115=1,SUM(M$8:M115),"")</f>
      </c>
      <c r="D115" s="57">
        <f>IF(N115=1,SUM(N$8:N115),"")</f>
      </c>
      <c r="E115" s="61">
        <f t="shared" si="20"/>
      </c>
      <c r="F115" s="61">
        <f t="shared" si="15"/>
      </c>
      <c r="G115" s="12">
        <f>IF(O115=1,SUM(O$8:O115),"")</f>
      </c>
      <c r="H115" s="12">
        <f>IF(P115=1,SUM(P$8:P115),"")</f>
      </c>
      <c r="I115" s="12">
        <f>IF(Q115=1,SUM(Q$8:Q115),"")</f>
      </c>
      <c r="J115" s="12">
        <f>IF(R115=1,SUM(R$8:R115),"")</f>
      </c>
      <c r="K115" s="12">
        <f>IF(S115=1,SUM(S$8:S115),"")</f>
      </c>
      <c r="L115" s="12">
        <f>IF(T115=1,SUM(T$8:T115),"")</f>
      </c>
      <c r="M115" s="16">
        <f t="shared" si="22"/>
        <v>0</v>
      </c>
      <c r="N115" s="16">
        <f t="shared" si="22"/>
        <v>0</v>
      </c>
      <c r="O115" s="16">
        <f t="shared" si="23"/>
        <v>0</v>
      </c>
      <c r="P115" s="16">
        <f t="shared" si="23"/>
        <v>0</v>
      </c>
      <c r="Q115" s="16">
        <f t="shared" si="23"/>
        <v>0</v>
      </c>
      <c r="R115" s="16">
        <f t="shared" si="23"/>
        <v>0</v>
      </c>
      <c r="S115" s="16">
        <f t="shared" si="23"/>
        <v>0</v>
      </c>
      <c r="T115" s="16">
        <f t="shared" si="18"/>
        <v>0</v>
      </c>
      <c r="U115" s="16" t="str">
        <f t="shared" si="21"/>
        <v>2006</v>
      </c>
      <c r="V115" s="18">
        <f>IF(ISBLANK(A115)=TRUE,"",VLOOKUP(A115,#REF!,5,FALSE))</f>
      </c>
      <c r="W115" s="8">
        <f>IF(ISBLANK(A115)=TRUE,"",VLOOKUP(A115,#REF!,4,FALSE))</f>
      </c>
      <c r="X115" s="27">
        <f>IF(ISBLANK(A115)=TRUE,"",VLOOKUP(A115,#REF!,2,FALSE))</f>
      </c>
      <c r="Y115" s="28">
        <f>IF(ISBLANK(A115)=TRUE,"",VLOOKUP(A115,#REF!,3,FALSE))</f>
      </c>
    </row>
    <row r="116" spans="1:25" ht="13.5">
      <c r="A116" s="46"/>
      <c r="B116" s="57">
        <f t="shared" si="19"/>
      </c>
      <c r="C116" s="57">
        <f>IF(M116=1,SUM(M$8:M116),"")</f>
      </c>
      <c r="D116" s="57">
        <f>IF(N116=1,SUM(N$8:N116),"")</f>
      </c>
      <c r="E116" s="61">
        <f t="shared" si="20"/>
      </c>
      <c r="F116" s="61">
        <f t="shared" si="15"/>
      </c>
      <c r="G116" s="12">
        <f>IF(O116=1,SUM(O$8:O116),"")</f>
      </c>
      <c r="H116" s="12">
        <f>IF(P116=1,SUM(P$8:P116),"")</f>
      </c>
      <c r="I116" s="12">
        <f>IF(Q116=1,SUM(Q$8:Q116),"")</f>
      </c>
      <c r="J116" s="12">
        <f>IF(R116=1,SUM(R$8:R116),"")</f>
      </c>
      <c r="K116" s="12">
        <f>IF(S116=1,SUM(S$8:S116),"")</f>
      </c>
      <c r="L116" s="12">
        <f>IF(T116=1,SUM(T$8:T116),"")</f>
      </c>
      <c r="M116" s="16">
        <f t="shared" si="22"/>
        <v>0</v>
      </c>
      <c r="N116" s="16">
        <f t="shared" si="22"/>
        <v>0</v>
      </c>
      <c r="O116" s="16">
        <f t="shared" si="23"/>
        <v>0</v>
      </c>
      <c r="P116" s="16">
        <f t="shared" si="23"/>
        <v>0</v>
      </c>
      <c r="Q116" s="16">
        <f t="shared" si="23"/>
        <v>0</v>
      </c>
      <c r="R116" s="16">
        <f t="shared" si="23"/>
        <v>0</v>
      </c>
      <c r="S116" s="16">
        <f t="shared" si="23"/>
        <v>0</v>
      </c>
      <c r="T116" s="16">
        <f t="shared" si="18"/>
        <v>0</v>
      </c>
      <c r="U116" s="16" t="str">
        <f t="shared" si="21"/>
        <v>2006</v>
      </c>
      <c r="V116" s="18">
        <f>IF(ISBLANK(A116)=TRUE,"",VLOOKUP(A116,#REF!,5,FALSE))</f>
      </c>
      <c r="W116" s="8">
        <f>IF(ISBLANK(A116)=TRUE,"",VLOOKUP(A116,#REF!,4,FALSE))</f>
      </c>
      <c r="X116" s="27">
        <f>IF(ISBLANK(A116)=TRUE,"",VLOOKUP(A116,#REF!,2,FALSE))</f>
      </c>
      <c r="Y116" s="28">
        <f>IF(ISBLANK(A116)=TRUE,"",VLOOKUP(A116,#REF!,3,FALSE))</f>
      </c>
    </row>
    <row r="117" spans="1:25" ht="13.5">
      <c r="A117" s="46"/>
      <c r="B117" s="57">
        <f t="shared" si="19"/>
      </c>
      <c r="C117" s="57">
        <f>IF(M117=1,SUM(M$8:M117),"")</f>
      </c>
      <c r="D117" s="57">
        <f>IF(N117=1,SUM(N$8:N117),"")</f>
      </c>
      <c r="E117" s="61">
        <f t="shared" si="20"/>
      </c>
      <c r="F117" s="61">
        <f t="shared" si="15"/>
      </c>
      <c r="G117" s="12">
        <f>IF(O117=1,SUM(O$8:O117),"")</f>
      </c>
      <c r="H117" s="12">
        <f>IF(P117=1,SUM(P$8:P117),"")</f>
      </c>
      <c r="I117" s="12">
        <f>IF(Q117=1,SUM(Q$8:Q117),"")</f>
      </c>
      <c r="J117" s="12">
        <f>IF(R117=1,SUM(R$8:R117),"")</f>
      </c>
      <c r="K117" s="12">
        <f>IF(S117=1,SUM(S$8:S117),"")</f>
      </c>
      <c r="L117" s="12">
        <f>IF(T117=1,SUM(T$8:T117),"")</f>
      </c>
      <c r="M117" s="16">
        <f t="shared" si="22"/>
        <v>0</v>
      </c>
      <c r="N117" s="16">
        <f t="shared" si="22"/>
        <v>0</v>
      </c>
      <c r="O117" s="16">
        <f t="shared" si="23"/>
        <v>0</v>
      </c>
      <c r="P117" s="16">
        <f t="shared" si="23"/>
        <v>0</v>
      </c>
      <c r="Q117" s="16">
        <f t="shared" si="23"/>
        <v>0</v>
      </c>
      <c r="R117" s="16">
        <f t="shared" si="23"/>
        <v>0</v>
      </c>
      <c r="S117" s="16">
        <f t="shared" si="23"/>
        <v>0</v>
      </c>
      <c r="T117" s="16">
        <f t="shared" si="18"/>
        <v>0</v>
      </c>
      <c r="U117" s="16" t="str">
        <f t="shared" si="21"/>
        <v>2006</v>
      </c>
      <c r="V117" s="18">
        <f>IF(ISBLANK(A117)=TRUE,"",VLOOKUP(A117,#REF!,5,FALSE))</f>
      </c>
      <c r="W117" s="8">
        <f>IF(ISBLANK(A117)=TRUE,"",VLOOKUP(A117,#REF!,4,FALSE))</f>
      </c>
      <c r="X117" s="27">
        <f>IF(ISBLANK(A117)=TRUE,"",VLOOKUP(A117,#REF!,2,FALSE))</f>
      </c>
      <c r="Y117" s="28">
        <f>IF(ISBLANK(A117)=TRUE,"",VLOOKUP(A117,#REF!,3,FALSE))</f>
      </c>
    </row>
    <row r="118" spans="1:25" ht="13.5">
      <c r="A118" s="46"/>
      <c r="B118" s="57">
        <f t="shared" si="19"/>
      </c>
      <c r="C118" s="57">
        <f>IF(M118=1,SUM(M$8:M118),"")</f>
      </c>
      <c r="D118" s="57">
        <f>IF(N118=1,SUM(N$8:N118),"")</f>
      </c>
      <c r="E118" s="61">
        <f t="shared" si="20"/>
      </c>
      <c r="F118" s="61">
        <f t="shared" si="15"/>
      </c>
      <c r="G118" s="12">
        <f>IF(O118=1,SUM(O$8:O118),"")</f>
      </c>
      <c r="H118" s="12">
        <f>IF(P118=1,SUM(P$8:P118),"")</f>
      </c>
      <c r="I118" s="12">
        <f>IF(Q118=1,SUM(Q$8:Q118),"")</f>
      </c>
      <c r="J118" s="12">
        <f>IF(R118=1,SUM(R$8:R118),"")</f>
      </c>
      <c r="K118" s="12">
        <f>IF(S118=1,SUM(S$8:S118),"")</f>
      </c>
      <c r="L118" s="12">
        <f>IF(T118=1,SUM(T$8:T118),"")</f>
      </c>
      <c r="M118" s="16">
        <f t="shared" si="22"/>
        <v>0</v>
      </c>
      <c r="N118" s="16">
        <f t="shared" si="22"/>
        <v>0</v>
      </c>
      <c r="O118" s="16">
        <f t="shared" si="23"/>
        <v>0</v>
      </c>
      <c r="P118" s="16">
        <f t="shared" si="23"/>
        <v>0</v>
      </c>
      <c r="Q118" s="16">
        <f t="shared" si="23"/>
        <v>0</v>
      </c>
      <c r="R118" s="16">
        <f t="shared" si="23"/>
        <v>0</v>
      </c>
      <c r="S118" s="16">
        <f t="shared" si="23"/>
        <v>0</v>
      </c>
      <c r="T118" s="16">
        <f t="shared" si="18"/>
        <v>0</v>
      </c>
      <c r="U118" s="16" t="str">
        <f t="shared" si="21"/>
        <v>2006</v>
      </c>
      <c r="V118" s="18">
        <f>IF(ISBLANK(A118)=TRUE,"",VLOOKUP(A118,#REF!,5,FALSE))</f>
      </c>
      <c r="W118" s="8">
        <f>IF(ISBLANK(A118)=TRUE,"",VLOOKUP(A118,#REF!,4,FALSE))</f>
      </c>
      <c r="X118" s="27">
        <f>IF(ISBLANK(A118)=TRUE,"",VLOOKUP(A118,#REF!,2,FALSE))</f>
      </c>
      <c r="Y118" s="28">
        <f>IF(ISBLANK(A118)=TRUE,"",VLOOKUP(A118,#REF!,3,FALSE))</f>
      </c>
    </row>
    <row r="119" spans="1:25" ht="13.5">
      <c r="A119" s="46"/>
      <c r="B119" s="57">
        <f t="shared" si="19"/>
      </c>
      <c r="C119" s="57">
        <f>IF(M119=1,SUM(M$8:M119),"")</f>
      </c>
      <c r="D119" s="57">
        <f>IF(N119=1,SUM(N$8:N119),"")</f>
      </c>
      <c r="E119" s="61">
        <f t="shared" si="20"/>
      </c>
      <c r="F119" s="61">
        <f t="shared" si="15"/>
      </c>
      <c r="G119" s="12">
        <f>IF(O119=1,SUM(O$8:O119),"")</f>
      </c>
      <c r="H119" s="12">
        <f>IF(P119=1,SUM(P$8:P119),"")</f>
      </c>
      <c r="I119" s="12">
        <f>IF(Q119=1,SUM(Q$8:Q119),"")</f>
      </c>
      <c r="J119" s="12">
        <f>IF(R119=1,SUM(R$8:R119),"")</f>
      </c>
      <c r="K119" s="12">
        <f>IF(S119=1,SUM(S$8:S119),"")</f>
      </c>
      <c r="L119" s="12">
        <f>IF(T119=1,SUM(T$8:T119),"")</f>
      </c>
      <c r="M119" s="16">
        <f t="shared" si="22"/>
        <v>0</v>
      </c>
      <c r="N119" s="16">
        <f t="shared" si="22"/>
        <v>0</v>
      </c>
      <c r="O119" s="16">
        <f t="shared" si="23"/>
        <v>0</v>
      </c>
      <c r="P119" s="16">
        <f t="shared" si="23"/>
        <v>0</v>
      </c>
      <c r="Q119" s="16">
        <f t="shared" si="23"/>
        <v>0</v>
      </c>
      <c r="R119" s="16">
        <f t="shared" si="23"/>
        <v>0</v>
      </c>
      <c r="S119" s="16">
        <f t="shared" si="23"/>
        <v>0</v>
      </c>
      <c r="T119" s="16">
        <f t="shared" si="18"/>
        <v>0</v>
      </c>
      <c r="U119" s="16" t="str">
        <f t="shared" si="21"/>
        <v>2006</v>
      </c>
      <c r="V119" s="18">
        <f>IF(ISBLANK(A119)=TRUE,"",VLOOKUP(A119,#REF!,5,FALSE))</f>
      </c>
      <c r="W119" s="8">
        <f>IF(ISBLANK(A119)=TRUE,"",VLOOKUP(A119,#REF!,4,FALSE))</f>
      </c>
      <c r="X119" s="27">
        <f>IF(ISBLANK(A119)=TRUE,"",VLOOKUP(A119,#REF!,2,FALSE))</f>
      </c>
      <c r="Y119" s="28">
        <f>IF(ISBLANK(A119)=TRUE,"",VLOOKUP(A119,#REF!,3,FALSE))</f>
      </c>
    </row>
    <row r="120" spans="1:25" ht="13.5">
      <c r="A120" s="46"/>
      <c r="B120" s="57">
        <f t="shared" si="19"/>
      </c>
      <c r="C120" s="57">
        <f>IF(M120=1,SUM(M$8:M120),"")</f>
      </c>
      <c r="D120" s="57">
        <f>IF(N120=1,SUM(N$8:N120),"")</f>
      </c>
      <c r="E120" s="61">
        <f t="shared" si="20"/>
      </c>
      <c r="F120" s="61">
        <f t="shared" si="15"/>
      </c>
      <c r="G120" s="12">
        <f>IF(O120=1,SUM(O$8:O120),"")</f>
      </c>
      <c r="H120" s="12">
        <f>IF(P120=1,SUM(P$8:P120),"")</f>
      </c>
      <c r="I120" s="12">
        <f>IF(Q120=1,SUM(Q$8:Q120),"")</f>
      </c>
      <c r="J120" s="12">
        <f>IF(R120=1,SUM(R$8:R120),"")</f>
      </c>
      <c r="K120" s="12">
        <f>IF(S120=1,SUM(S$8:S120),"")</f>
      </c>
      <c r="L120" s="12">
        <f>IF(T120=1,SUM(T$8:T120),"")</f>
      </c>
      <c r="M120" s="16">
        <f t="shared" si="22"/>
        <v>0</v>
      </c>
      <c r="N120" s="16">
        <f t="shared" si="22"/>
        <v>0</v>
      </c>
      <c r="O120" s="16">
        <f t="shared" si="23"/>
        <v>0</v>
      </c>
      <c r="P120" s="16">
        <f t="shared" si="23"/>
        <v>0</v>
      </c>
      <c r="Q120" s="16">
        <f t="shared" si="23"/>
        <v>0</v>
      </c>
      <c r="R120" s="16">
        <f t="shared" si="23"/>
        <v>0</v>
      </c>
      <c r="S120" s="16">
        <f t="shared" si="23"/>
        <v>0</v>
      </c>
      <c r="T120" s="16">
        <f t="shared" si="18"/>
        <v>0</v>
      </c>
      <c r="U120" s="16" t="str">
        <f t="shared" si="21"/>
        <v>2006</v>
      </c>
      <c r="V120" s="18">
        <f>IF(ISBLANK(A120)=TRUE,"",VLOOKUP(A120,#REF!,5,FALSE))</f>
      </c>
      <c r="W120" s="8">
        <f>IF(ISBLANK(A120)=TRUE,"",VLOOKUP(A120,#REF!,4,FALSE))</f>
      </c>
      <c r="X120" s="27">
        <f>IF(ISBLANK(A120)=TRUE,"",VLOOKUP(A120,#REF!,2,FALSE))</f>
      </c>
      <c r="Y120" s="28">
        <f>IF(ISBLANK(A120)=TRUE,"",VLOOKUP(A120,#REF!,3,FALSE))</f>
      </c>
    </row>
    <row r="121" spans="1:25" ht="13.5">
      <c r="A121" s="46"/>
      <c r="B121" s="57">
        <f t="shared" si="19"/>
      </c>
      <c r="C121" s="57">
        <f>IF(M121=1,SUM(M$8:M121),"")</f>
      </c>
      <c r="D121" s="57">
        <f>IF(N121=1,SUM(N$8:N121),"")</f>
      </c>
      <c r="E121" s="61">
        <f t="shared" si="20"/>
      </c>
      <c r="F121" s="61">
        <f t="shared" si="15"/>
      </c>
      <c r="G121" s="12">
        <f>IF(O121=1,SUM(O$8:O121),"")</f>
      </c>
      <c r="H121" s="12">
        <f>IF(P121=1,SUM(P$8:P121),"")</f>
      </c>
      <c r="I121" s="12">
        <f>IF(Q121=1,SUM(Q$8:Q121),"")</f>
      </c>
      <c r="J121" s="12">
        <f>IF(R121=1,SUM(R$8:R121),"")</f>
      </c>
      <c r="K121" s="12">
        <f>IF(S121=1,SUM(S$8:S121),"")</f>
      </c>
      <c r="L121" s="12">
        <f>IF(T121=1,SUM(T$8:T121),"")</f>
      </c>
      <c r="M121" s="16">
        <f t="shared" si="22"/>
        <v>0</v>
      </c>
      <c r="N121" s="16">
        <f t="shared" si="22"/>
        <v>0</v>
      </c>
      <c r="O121" s="16">
        <f t="shared" si="23"/>
        <v>0</v>
      </c>
      <c r="P121" s="16">
        <f t="shared" si="23"/>
        <v>0</v>
      </c>
      <c r="Q121" s="16">
        <f t="shared" si="23"/>
        <v>0</v>
      </c>
      <c r="R121" s="16">
        <f t="shared" si="23"/>
        <v>0</v>
      </c>
      <c r="S121" s="16">
        <f t="shared" si="23"/>
        <v>0</v>
      </c>
      <c r="T121" s="16">
        <f t="shared" si="18"/>
        <v>0</v>
      </c>
      <c r="U121" s="16" t="str">
        <f t="shared" si="21"/>
        <v>2006</v>
      </c>
      <c r="V121" s="18">
        <f>IF(ISBLANK(A121)=TRUE,"",VLOOKUP(A121,#REF!,5,FALSE))</f>
      </c>
      <c r="W121" s="8">
        <f>IF(ISBLANK(A121)=TRUE,"",VLOOKUP(A121,#REF!,4,FALSE))</f>
      </c>
      <c r="X121" s="27">
        <f>IF(ISBLANK(A121)=TRUE,"",VLOOKUP(A121,#REF!,2,FALSE))</f>
      </c>
      <c r="Y121" s="28">
        <f>IF(ISBLANK(A121)=TRUE,"",VLOOKUP(A121,#REF!,3,FALSE))</f>
      </c>
    </row>
    <row r="122" spans="1:25" ht="13.5">
      <c r="A122" s="46"/>
      <c r="B122" s="57">
        <f t="shared" si="19"/>
      </c>
      <c r="C122" s="57">
        <f>IF(M122=1,SUM(M$8:M122),"")</f>
      </c>
      <c r="D122" s="57">
        <f>IF(N122=1,SUM(N$8:N122),"")</f>
      </c>
      <c r="E122" s="61">
        <f t="shared" si="20"/>
      </c>
      <c r="F122" s="61">
        <f t="shared" si="15"/>
      </c>
      <c r="G122" s="12">
        <f>IF(O122=1,SUM(O$8:O122),"")</f>
      </c>
      <c r="H122" s="12">
        <f>IF(P122=1,SUM(P$8:P122),"")</f>
      </c>
      <c r="I122" s="12">
        <f>IF(Q122=1,SUM(Q$8:Q122),"")</f>
      </c>
      <c r="J122" s="12">
        <f>IF(R122=1,SUM(R$8:R122),"")</f>
      </c>
      <c r="K122" s="12">
        <f>IF(S122=1,SUM(S$8:S122),"")</f>
      </c>
      <c r="L122" s="12">
        <f>IF(T122=1,SUM(T$8:T122),"")</f>
      </c>
      <c r="M122" s="16">
        <f t="shared" si="22"/>
        <v>0</v>
      </c>
      <c r="N122" s="16">
        <f t="shared" si="22"/>
        <v>0</v>
      </c>
      <c r="O122" s="16">
        <f t="shared" si="23"/>
        <v>0</v>
      </c>
      <c r="P122" s="16">
        <f t="shared" si="23"/>
        <v>0</v>
      </c>
      <c r="Q122" s="16">
        <f t="shared" si="23"/>
        <v>0</v>
      </c>
      <c r="R122" s="16">
        <f t="shared" si="23"/>
        <v>0</v>
      </c>
      <c r="S122" s="16">
        <f t="shared" si="23"/>
        <v>0</v>
      </c>
      <c r="T122" s="16">
        <f t="shared" si="18"/>
        <v>0</v>
      </c>
      <c r="U122" s="16" t="str">
        <f t="shared" si="21"/>
        <v>2006</v>
      </c>
      <c r="V122" s="18">
        <f>IF(ISBLANK(A122)=TRUE,"",VLOOKUP(A122,#REF!,5,FALSE))</f>
      </c>
      <c r="W122" s="8">
        <f>IF(ISBLANK(A122)=TRUE,"",VLOOKUP(A122,#REF!,4,FALSE))</f>
      </c>
      <c r="X122" s="27">
        <f>IF(ISBLANK(A122)=TRUE,"",VLOOKUP(A122,#REF!,2,FALSE))</f>
      </c>
      <c r="Y122" s="28">
        <f>IF(ISBLANK(A122)=TRUE,"",VLOOKUP(A122,#REF!,3,FALSE))</f>
      </c>
    </row>
    <row r="123" spans="1:25" ht="13.5">
      <c r="A123" s="46"/>
      <c r="B123" s="57">
        <f t="shared" si="19"/>
      </c>
      <c r="C123" s="57">
        <f>IF(M123=1,SUM(M$8:M123),"")</f>
      </c>
      <c r="D123" s="57">
        <f>IF(N123=1,SUM(N$8:N123),"")</f>
      </c>
      <c r="E123" s="61">
        <f t="shared" si="20"/>
      </c>
      <c r="F123" s="61">
        <f t="shared" si="15"/>
      </c>
      <c r="G123" s="12">
        <f>IF(O123=1,SUM(O$8:O123),"")</f>
      </c>
      <c r="H123" s="12">
        <f>IF(P123=1,SUM(P$8:P123),"")</f>
      </c>
      <c r="I123" s="12">
        <f>IF(Q123=1,SUM(Q$8:Q123),"")</f>
      </c>
      <c r="J123" s="12">
        <f>IF(R123=1,SUM(R$8:R123),"")</f>
      </c>
      <c r="K123" s="12">
        <f>IF(S123=1,SUM(S$8:S123),"")</f>
      </c>
      <c r="L123" s="12">
        <f>IF(T123=1,SUM(T$8:T123),"")</f>
      </c>
      <c r="M123" s="16">
        <f t="shared" si="22"/>
        <v>0</v>
      </c>
      <c r="N123" s="16">
        <f t="shared" si="22"/>
        <v>0</v>
      </c>
      <c r="O123" s="16">
        <f t="shared" si="23"/>
        <v>0</v>
      </c>
      <c r="P123" s="16">
        <f t="shared" si="23"/>
        <v>0</v>
      </c>
      <c r="Q123" s="16">
        <f t="shared" si="23"/>
        <v>0</v>
      </c>
      <c r="R123" s="16">
        <f t="shared" si="23"/>
        <v>0</v>
      </c>
      <c r="S123" s="16">
        <f t="shared" si="23"/>
        <v>0</v>
      </c>
      <c r="T123" s="16">
        <f t="shared" si="18"/>
        <v>0</v>
      </c>
      <c r="U123" s="16" t="str">
        <f t="shared" si="21"/>
        <v>2006</v>
      </c>
      <c r="V123" s="18">
        <f>IF(ISBLANK(A123)=TRUE,"",VLOOKUP(A123,#REF!,5,FALSE))</f>
      </c>
      <c r="W123" s="8">
        <f>IF(ISBLANK(A123)=TRUE,"",VLOOKUP(A123,#REF!,4,FALSE))</f>
      </c>
      <c r="X123" s="27">
        <f>IF(ISBLANK(A123)=TRUE,"",VLOOKUP(A123,#REF!,2,FALSE))</f>
      </c>
      <c r="Y123" s="28">
        <f>IF(ISBLANK(A123)=TRUE,"",VLOOKUP(A123,#REF!,3,FALSE))</f>
      </c>
    </row>
    <row r="124" spans="1:25" ht="13.5">
      <c r="A124" s="46"/>
      <c r="B124" s="57">
        <f t="shared" si="19"/>
      </c>
      <c r="C124" s="57">
        <f>IF(M124=1,SUM(M$8:M124),"")</f>
      </c>
      <c r="D124" s="57">
        <f>IF(N124=1,SUM(N$8:N124),"")</f>
      </c>
      <c r="E124" s="61">
        <f t="shared" si="20"/>
      </c>
      <c r="F124" s="61">
        <f t="shared" si="15"/>
      </c>
      <c r="G124" s="12">
        <f>IF(O124=1,SUM(O$8:O124),"")</f>
      </c>
      <c r="H124" s="12">
        <f>IF(P124=1,SUM(P$8:P124),"")</f>
      </c>
      <c r="I124" s="12">
        <f>IF(Q124=1,SUM(Q$8:Q124),"")</f>
      </c>
      <c r="J124" s="12">
        <f>IF(R124=1,SUM(R$8:R124),"")</f>
      </c>
      <c r="K124" s="12">
        <f>IF(S124=1,SUM(S$8:S124),"")</f>
      </c>
      <c r="L124" s="12">
        <f>IF(T124=1,SUM(T$8:T124),"")</f>
      </c>
      <c r="M124" s="16">
        <f t="shared" si="22"/>
        <v>0</v>
      </c>
      <c r="N124" s="16">
        <f t="shared" si="22"/>
        <v>0</v>
      </c>
      <c r="O124" s="16">
        <f t="shared" si="23"/>
        <v>0</v>
      </c>
      <c r="P124" s="16">
        <f t="shared" si="23"/>
        <v>0</v>
      </c>
      <c r="Q124" s="16">
        <f t="shared" si="23"/>
        <v>0</v>
      </c>
      <c r="R124" s="16">
        <f t="shared" si="23"/>
        <v>0</v>
      </c>
      <c r="S124" s="16">
        <f t="shared" si="23"/>
        <v>0</v>
      </c>
      <c r="T124" s="16">
        <f t="shared" si="18"/>
        <v>0</v>
      </c>
      <c r="U124" s="16" t="str">
        <f t="shared" si="21"/>
        <v>2006</v>
      </c>
      <c r="V124" s="18">
        <f>IF(ISBLANK(A124)=TRUE,"",VLOOKUP(A124,#REF!,5,FALSE))</f>
      </c>
      <c r="W124" s="8">
        <f>IF(ISBLANK(A124)=TRUE,"",VLOOKUP(A124,#REF!,4,FALSE))</f>
      </c>
      <c r="X124" s="27">
        <f>IF(ISBLANK(A124)=TRUE,"",VLOOKUP(A124,#REF!,2,FALSE))</f>
      </c>
      <c r="Y124" s="28">
        <f>IF(ISBLANK(A124)=TRUE,"",VLOOKUP(A124,#REF!,3,FALSE))</f>
      </c>
    </row>
    <row r="125" spans="1:25" ht="13.5">
      <c r="A125" s="46"/>
      <c r="B125" s="57">
        <f t="shared" si="19"/>
      </c>
      <c r="C125" s="57">
        <f>IF(M125=1,SUM(M$8:M125),"")</f>
      </c>
      <c r="D125" s="57">
        <f>IF(N125=1,SUM(N$8:N125),"")</f>
      </c>
      <c r="E125" s="61">
        <f t="shared" si="20"/>
      </c>
      <c r="F125" s="61">
        <f t="shared" si="15"/>
      </c>
      <c r="G125" s="12">
        <f>IF(O125=1,SUM(O$8:O125),"")</f>
      </c>
      <c r="H125" s="12">
        <f>IF(P125=1,SUM(P$8:P125),"")</f>
      </c>
      <c r="I125" s="12">
        <f>IF(Q125=1,SUM(Q$8:Q125),"")</f>
      </c>
      <c r="J125" s="12">
        <f>IF(R125=1,SUM(R$8:R125),"")</f>
      </c>
      <c r="K125" s="12">
        <f>IF(S125=1,SUM(S$8:S125),"")</f>
      </c>
      <c r="L125" s="12">
        <f>IF(T125=1,SUM(T$8:T125),"")</f>
      </c>
      <c r="M125" s="16">
        <f t="shared" si="22"/>
        <v>0</v>
      </c>
      <c r="N125" s="16">
        <f t="shared" si="22"/>
        <v>0</v>
      </c>
      <c r="O125" s="16">
        <f t="shared" si="23"/>
        <v>0</v>
      </c>
      <c r="P125" s="16">
        <f t="shared" si="23"/>
        <v>0</v>
      </c>
      <c r="Q125" s="16">
        <f t="shared" si="23"/>
        <v>0</v>
      </c>
      <c r="R125" s="16">
        <f t="shared" si="23"/>
        <v>0</v>
      </c>
      <c r="S125" s="16">
        <f t="shared" si="23"/>
        <v>0</v>
      </c>
      <c r="T125" s="16">
        <f t="shared" si="18"/>
        <v>0</v>
      </c>
      <c r="U125" s="16" t="str">
        <f t="shared" si="21"/>
        <v>2006</v>
      </c>
      <c r="V125" s="18">
        <f>IF(ISBLANK(A125)=TRUE,"",VLOOKUP(A125,#REF!,5,FALSE))</f>
      </c>
      <c r="W125" s="8">
        <f>IF(ISBLANK(A125)=TRUE,"",VLOOKUP(A125,#REF!,4,FALSE))</f>
      </c>
      <c r="X125" s="27">
        <f>IF(ISBLANK(A125)=TRUE,"",VLOOKUP(A125,#REF!,2,FALSE))</f>
      </c>
      <c r="Y125" s="28">
        <f>IF(ISBLANK(A125)=TRUE,"",VLOOKUP(A125,#REF!,3,FALSE))</f>
      </c>
    </row>
    <row r="126" spans="1:25" ht="13.5">
      <c r="A126" s="46"/>
      <c r="B126" s="57">
        <f t="shared" si="19"/>
      </c>
      <c r="C126" s="57">
        <f>IF(M126=1,SUM(M$8:M126),"")</f>
      </c>
      <c r="D126" s="57">
        <f>IF(N126=1,SUM(N$8:N126),"")</f>
      </c>
      <c r="E126" s="61">
        <f t="shared" si="20"/>
      </c>
      <c r="F126" s="61">
        <f t="shared" si="15"/>
      </c>
      <c r="G126" s="12">
        <f>IF(O126=1,SUM(O$8:O126),"")</f>
      </c>
      <c r="H126" s="12">
        <f>IF(P126=1,SUM(P$8:P126),"")</f>
      </c>
      <c r="I126" s="12">
        <f>IF(Q126=1,SUM(Q$8:Q126),"")</f>
      </c>
      <c r="J126" s="12">
        <f>IF(R126=1,SUM(R$8:R126),"")</f>
      </c>
      <c r="K126" s="12">
        <f>IF(S126=1,SUM(S$8:S126),"")</f>
      </c>
      <c r="L126" s="12">
        <f>IF(T126=1,SUM(T$8:T126),"")</f>
      </c>
      <c r="M126" s="16">
        <f t="shared" si="22"/>
        <v>0</v>
      </c>
      <c r="N126" s="16">
        <f t="shared" si="22"/>
        <v>0</v>
      </c>
      <c r="O126" s="16">
        <f t="shared" si="23"/>
        <v>0</v>
      </c>
      <c r="P126" s="16">
        <f t="shared" si="23"/>
        <v>0</v>
      </c>
      <c r="Q126" s="16">
        <f t="shared" si="23"/>
        <v>0</v>
      </c>
      <c r="R126" s="16">
        <f t="shared" si="23"/>
        <v>0</v>
      </c>
      <c r="S126" s="16">
        <f t="shared" si="23"/>
        <v>0</v>
      </c>
      <c r="T126" s="16">
        <f t="shared" si="18"/>
        <v>0</v>
      </c>
      <c r="U126" s="16" t="str">
        <f t="shared" si="21"/>
        <v>2006</v>
      </c>
      <c r="V126" s="18">
        <f>IF(ISBLANK(A126)=TRUE,"",VLOOKUP(A126,#REF!,5,FALSE))</f>
      </c>
      <c r="W126" s="8">
        <f>IF(ISBLANK(A126)=TRUE,"",VLOOKUP(A126,#REF!,4,FALSE))</f>
      </c>
      <c r="X126" s="27">
        <f>IF(ISBLANK(A126)=TRUE,"",VLOOKUP(A126,#REF!,2,FALSE))</f>
      </c>
      <c r="Y126" s="28">
        <f>IF(ISBLANK(A126)=TRUE,"",VLOOKUP(A126,#REF!,3,FALSE))</f>
      </c>
    </row>
    <row r="127" spans="1:25" ht="13.5">
      <c r="A127" s="46"/>
      <c r="B127" s="57">
        <f t="shared" si="19"/>
      </c>
      <c r="C127" s="57">
        <f>IF(M127=1,SUM(M$8:M127),"")</f>
      </c>
      <c r="D127" s="57">
        <f>IF(N127=1,SUM(N$8:N127),"")</f>
      </c>
      <c r="E127" s="61">
        <f t="shared" si="20"/>
      </c>
      <c r="F127" s="61">
        <f t="shared" si="15"/>
      </c>
      <c r="G127" s="12">
        <f>IF(O127=1,SUM(O$8:O127),"")</f>
      </c>
      <c r="H127" s="12">
        <f>IF(P127=1,SUM(P$8:P127),"")</f>
      </c>
      <c r="I127" s="12">
        <f>IF(Q127=1,SUM(Q$8:Q127),"")</f>
      </c>
      <c r="J127" s="12">
        <f>IF(R127=1,SUM(R$8:R127),"")</f>
      </c>
      <c r="K127" s="12">
        <f>IF(S127=1,SUM(S$8:S127),"")</f>
      </c>
      <c r="L127" s="12">
        <f>IF(T127=1,SUM(T$8:T127),"")</f>
      </c>
      <c r="M127" s="16">
        <f t="shared" si="22"/>
        <v>0</v>
      </c>
      <c r="N127" s="16">
        <f t="shared" si="22"/>
        <v>0</v>
      </c>
      <c r="O127" s="16">
        <f t="shared" si="23"/>
        <v>0</v>
      </c>
      <c r="P127" s="16">
        <f t="shared" si="23"/>
        <v>0</v>
      </c>
      <c r="Q127" s="16">
        <f t="shared" si="23"/>
        <v>0</v>
      </c>
      <c r="R127" s="16">
        <f t="shared" si="23"/>
        <v>0</v>
      </c>
      <c r="S127" s="16">
        <f t="shared" si="23"/>
        <v>0</v>
      </c>
      <c r="T127" s="16">
        <f t="shared" si="18"/>
        <v>0</v>
      </c>
      <c r="U127" s="16" t="str">
        <f t="shared" si="21"/>
        <v>2006</v>
      </c>
      <c r="V127" s="18">
        <f>IF(ISBLANK(A127)=TRUE,"",VLOOKUP(A127,#REF!,5,FALSE))</f>
      </c>
      <c r="W127" s="8">
        <f>IF(ISBLANK(A127)=TRUE,"",VLOOKUP(A127,#REF!,4,FALSE))</f>
      </c>
      <c r="X127" s="27">
        <f>IF(ISBLANK(A127)=TRUE,"",VLOOKUP(A127,#REF!,2,FALSE))</f>
      </c>
      <c r="Y127" s="28">
        <f>IF(ISBLANK(A127)=TRUE,"",VLOOKUP(A127,#REF!,3,FALSE))</f>
      </c>
    </row>
    <row r="128" spans="1:25" ht="13.5">
      <c r="A128" s="46"/>
      <c r="B128" s="57">
        <f t="shared" si="19"/>
      </c>
      <c r="C128" s="57">
        <f>IF(M128=1,SUM(M$8:M128),"")</f>
      </c>
      <c r="D128" s="57">
        <f>IF(N128=1,SUM(N$8:N128),"")</f>
      </c>
      <c r="E128" s="61">
        <f t="shared" si="20"/>
      </c>
      <c r="F128" s="61">
        <f t="shared" si="15"/>
      </c>
      <c r="G128" s="12">
        <f>IF(O128=1,SUM(O$8:O128),"")</f>
      </c>
      <c r="H128" s="12">
        <f>IF(P128=1,SUM(P$8:P128),"")</f>
      </c>
      <c r="I128" s="12">
        <f>IF(Q128=1,SUM(Q$8:Q128),"")</f>
      </c>
      <c r="J128" s="12">
        <f>IF(R128=1,SUM(R$8:R128),"")</f>
      </c>
      <c r="K128" s="12">
        <f>IF(S128=1,SUM(S$8:S128),"")</f>
      </c>
      <c r="L128" s="12">
        <f>IF(T128=1,SUM(T$8:T128),"")</f>
      </c>
      <c r="M128" s="16">
        <f t="shared" si="22"/>
        <v>0</v>
      </c>
      <c r="N128" s="16">
        <f t="shared" si="22"/>
        <v>0</v>
      </c>
      <c r="O128" s="16">
        <f t="shared" si="23"/>
        <v>0</v>
      </c>
      <c r="P128" s="16">
        <f t="shared" si="23"/>
        <v>0</v>
      </c>
      <c r="Q128" s="16">
        <f t="shared" si="23"/>
        <v>0</v>
      </c>
      <c r="R128" s="16">
        <f t="shared" si="23"/>
        <v>0</v>
      </c>
      <c r="S128" s="16">
        <f t="shared" si="23"/>
        <v>0</v>
      </c>
      <c r="T128" s="16">
        <f t="shared" si="18"/>
        <v>0</v>
      </c>
      <c r="U128" s="16" t="str">
        <f t="shared" si="21"/>
        <v>2006</v>
      </c>
      <c r="V128" s="18">
        <f>IF(ISBLANK(A128)=TRUE,"",VLOOKUP(A128,#REF!,5,FALSE))</f>
      </c>
      <c r="W128" s="8">
        <f>IF(ISBLANK(A128)=TRUE,"",VLOOKUP(A128,#REF!,4,FALSE))</f>
      </c>
      <c r="X128" s="27">
        <f>IF(ISBLANK(A128)=TRUE,"",VLOOKUP(A128,#REF!,2,FALSE))</f>
      </c>
      <c r="Y128" s="28">
        <f>IF(ISBLANK(A128)=TRUE,"",VLOOKUP(A128,#REF!,3,FALSE))</f>
      </c>
    </row>
    <row r="129" spans="1:25" ht="13.5">
      <c r="A129" s="46"/>
      <c r="B129" s="57">
        <f t="shared" si="19"/>
      </c>
      <c r="C129" s="57">
        <f>IF(M129=1,SUM(M$8:M129),"")</f>
      </c>
      <c r="D129" s="57">
        <f>IF(N129=1,SUM(N$8:N129),"")</f>
      </c>
      <c r="E129" s="61">
        <f t="shared" si="20"/>
      </c>
      <c r="F129" s="61">
        <f t="shared" si="15"/>
      </c>
      <c r="G129" s="12">
        <f>IF(O129=1,SUM(O$8:O129),"")</f>
      </c>
      <c r="H129" s="12">
        <f>IF(P129=1,SUM(P$8:P129),"")</f>
      </c>
      <c r="I129" s="12">
        <f>IF(Q129=1,SUM(Q$8:Q129),"")</f>
      </c>
      <c r="J129" s="12">
        <f>IF(R129=1,SUM(R$8:R129),"")</f>
      </c>
      <c r="K129" s="12">
        <f>IF(S129=1,SUM(S$8:S129),"")</f>
      </c>
      <c r="L129" s="12">
        <f>IF(T129=1,SUM(T$8:T129),"")</f>
      </c>
      <c r="M129" s="16">
        <f t="shared" si="22"/>
        <v>0</v>
      </c>
      <c r="N129" s="16">
        <f t="shared" si="22"/>
        <v>0</v>
      </c>
      <c r="O129" s="16">
        <f t="shared" si="23"/>
        <v>0</v>
      </c>
      <c r="P129" s="16">
        <f t="shared" si="23"/>
        <v>0</v>
      </c>
      <c r="Q129" s="16">
        <f t="shared" si="23"/>
        <v>0</v>
      </c>
      <c r="R129" s="16">
        <f t="shared" si="23"/>
        <v>0</v>
      </c>
      <c r="S129" s="16">
        <f t="shared" si="23"/>
        <v>0</v>
      </c>
      <c r="T129" s="16">
        <f t="shared" si="18"/>
        <v>0</v>
      </c>
      <c r="U129" s="16" t="str">
        <f t="shared" si="21"/>
        <v>2006</v>
      </c>
      <c r="V129" s="18">
        <f>IF(ISBLANK(A129)=TRUE,"",VLOOKUP(A129,#REF!,5,FALSE))</f>
      </c>
      <c r="W129" s="8">
        <f>IF(ISBLANK(A129)=TRUE,"",VLOOKUP(A129,#REF!,4,FALSE))</f>
      </c>
      <c r="X129" s="27">
        <f>IF(ISBLANK(A129)=TRUE,"",VLOOKUP(A129,#REF!,2,FALSE))</f>
      </c>
      <c r="Y129" s="28">
        <f>IF(ISBLANK(A129)=TRUE,"",VLOOKUP(A129,#REF!,3,FALSE))</f>
      </c>
    </row>
    <row r="130" spans="1:25" ht="13.5">
      <c r="A130" s="46"/>
      <c r="B130" s="57">
        <f t="shared" si="19"/>
      </c>
      <c r="C130" s="57">
        <f>IF(M130=1,SUM(M$8:M130),"")</f>
      </c>
      <c r="D130" s="57">
        <f>IF(N130=1,SUM(N$8:N130),"")</f>
      </c>
      <c r="E130" s="61">
        <f t="shared" si="20"/>
      </c>
      <c r="F130" s="61">
        <f t="shared" si="15"/>
      </c>
      <c r="G130" s="12">
        <f>IF(O130=1,SUM(O$8:O130),"")</f>
      </c>
      <c r="H130" s="12">
        <f>IF(P130=1,SUM(P$8:P130),"")</f>
      </c>
      <c r="I130" s="12">
        <f>IF(Q130=1,SUM(Q$8:Q130),"")</f>
      </c>
      <c r="J130" s="12">
        <f>IF(R130=1,SUM(R$8:R130),"")</f>
      </c>
      <c r="K130" s="12">
        <f>IF(S130=1,SUM(S$8:S130),"")</f>
      </c>
      <c r="L130" s="12">
        <f>IF(T130=1,SUM(T$8:T130),"")</f>
      </c>
      <c r="M130" s="16">
        <f t="shared" si="22"/>
        <v>0</v>
      </c>
      <c r="N130" s="16">
        <f t="shared" si="22"/>
        <v>0</v>
      </c>
      <c r="O130" s="16">
        <f t="shared" si="23"/>
        <v>0</v>
      </c>
      <c r="P130" s="16">
        <f t="shared" si="23"/>
        <v>0</v>
      </c>
      <c r="Q130" s="16">
        <f t="shared" si="23"/>
        <v>0</v>
      </c>
      <c r="R130" s="16">
        <f t="shared" si="23"/>
        <v>0</v>
      </c>
      <c r="S130" s="16">
        <f t="shared" si="23"/>
        <v>0</v>
      </c>
      <c r="T130" s="16">
        <f t="shared" si="18"/>
        <v>0</v>
      </c>
      <c r="U130" s="16" t="str">
        <f t="shared" si="21"/>
        <v>2006</v>
      </c>
      <c r="V130" s="18">
        <f>IF(ISBLANK(A130)=TRUE,"",VLOOKUP(A130,#REF!,5,FALSE))</f>
      </c>
      <c r="W130" s="8">
        <f>IF(ISBLANK(A130)=TRUE,"",VLOOKUP(A130,#REF!,4,FALSE))</f>
      </c>
      <c r="X130" s="27">
        <f>IF(ISBLANK(A130)=TRUE,"",VLOOKUP(A130,#REF!,2,FALSE))</f>
      </c>
      <c r="Y130" s="28">
        <f>IF(ISBLANK(A130)=TRUE,"",VLOOKUP(A130,#REF!,3,FALSE))</f>
      </c>
    </row>
    <row r="131" spans="1:25" ht="13.5">
      <c r="A131" s="46"/>
      <c r="B131" s="57">
        <f t="shared" si="19"/>
      </c>
      <c r="C131" s="57">
        <f>IF(M131=1,SUM(M$8:M131),"")</f>
      </c>
      <c r="D131" s="57">
        <f>IF(N131=1,SUM(N$8:N131),"")</f>
      </c>
      <c r="E131" s="61">
        <f t="shared" si="20"/>
      </c>
      <c r="F131" s="61">
        <f t="shared" si="15"/>
      </c>
      <c r="G131" s="12">
        <f>IF(O131=1,SUM(O$8:O131),"")</f>
      </c>
      <c r="H131" s="12">
        <f>IF(P131=1,SUM(P$8:P131),"")</f>
      </c>
      <c r="I131" s="12">
        <f>IF(Q131=1,SUM(Q$8:Q131),"")</f>
      </c>
      <c r="J131" s="12">
        <f>IF(R131=1,SUM(R$8:R131),"")</f>
      </c>
      <c r="K131" s="12">
        <f>IF(S131=1,SUM(S$8:S131),"")</f>
      </c>
      <c r="L131" s="12">
        <f>IF(T131=1,SUM(T$8:T131),"")</f>
      </c>
      <c r="M131" s="16">
        <f t="shared" si="22"/>
        <v>0</v>
      </c>
      <c r="N131" s="16">
        <f t="shared" si="22"/>
        <v>0</v>
      </c>
      <c r="O131" s="16">
        <f t="shared" si="23"/>
        <v>0</v>
      </c>
      <c r="P131" s="16">
        <f t="shared" si="23"/>
        <v>0</v>
      </c>
      <c r="Q131" s="16">
        <f t="shared" si="23"/>
        <v>0</v>
      </c>
      <c r="R131" s="16">
        <f t="shared" si="23"/>
        <v>0</v>
      </c>
      <c r="S131" s="16">
        <f t="shared" si="23"/>
        <v>0</v>
      </c>
      <c r="T131" s="16">
        <f t="shared" si="18"/>
        <v>0</v>
      </c>
      <c r="U131" s="16" t="str">
        <f t="shared" si="21"/>
        <v>2006</v>
      </c>
      <c r="V131" s="18">
        <f>IF(ISBLANK(A131)=TRUE,"",VLOOKUP(A131,#REF!,5,FALSE))</f>
      </c>
      <c r="W131" s="8">
        <f>IF(ISBLANK(A131)=TRUE,"",VLOOKUP(A131,#REF!,4,FALSE))</f>
      </c>
      <c r="X131" s="27">
        <f>IF(ISBLANK(A131)=TRUE,"",VLOOKUP(A131,#REF!,2,FALSE))</f>
      </c>
      <c r="Y131" s="28">
        <f>IF(ISBLANK(A131)=TRUE,"",VLOOKUP(A131,#REF!,3,FALSE))</f>
      </c>
    </row>
    <row r="132" spans="1:25" ht="13.5">
      <c r="A132" s="46"/>
      <c r="B132" s="57">
        <f t="shared" si="19"/>
      </c>
      <c r="C132" s="57">
        <f>IF(M132=1,SUM(M$8:M132),"")</f>
      </c>
      <c r="D132" s="57">
        <f>IF(N132=1,SUM(N$8:N132),"")</f>
      </c>
      <c r="E132" s="61">
        <f t="shared" si="20"/>
      </c>
      <c r="F132" s="61">
        <f t="shared" si="15"/>
      </c>
      <c r="G132" s="12">
        <f>IF(O132=1,SUM(O$8:O132),"")</f>
      </c>
      <c r="H132" s="12">
        <f>IF(P132=1,SUM(P$8:P132),"")</f>
      </c>
      <c r="I132" s="12">
        <f>IF(Q132=1,SUM(Q$8:Q132),"")</f>
      </c>
      <c r="J132" s="12">
        <f>IF(R132=1,SUM(R$8:R132),"")</f>
      </c>
      <c r="K132" s="12">
        <f>IF(S132=1,SUM(S$8:S132),"")</f>
      </c>
      <c r="L132" s="12">
        <f>IF(T132=1,SUM(T$8:T132),"")</f>
      </c>
      <c r="M132" s="16">
        <f t="shared" si="22"/>
        <v>0</v>
      </c>
      <c r="N132" s="16">
        <f t="shared" si="22"/>
        <v>0</v>
      </c>
      <c r="O132" s="16">
        <f t="shared" si="23"/>
        <v>0</v>
      </c>
      <c r="P132" s="16">
        <f t="shared" si="23"/>
        <v>0</v>
      </c>
      <c r="Q132" s="16">
        <f t="shared" si="23"/>
        <v>0</v>
      </c>
      <c r="R132" s="16">
        <f t="shared" si="23"/>
        <v>0</v>
      </c>
      <c r="S132" s="16">
        <f t="shared" si="23"/>
        <v>0</v>
      </c>
      <c r="T132" s="16">
        <f t="shared" si="18"/>
        <v>0</v>
      </c>
      <c r="U132" s="16" t="str">
        <f t="shared" si="21"/>
        <v>2006</v>
      </c>
      <c r="V132" s="18">
        <f>IF(ISBLANK(A132)=TRUE,"",VLOOKUP(A132,#REF!,5,FALSE))</f>
      </c>
      <c r="W132" s="8">
        <f>IF(ISBLANK(A132)=TRUE,"",VLOOKUP(A132,#REF!,4,FALSE))</f>
      </c>
      <c r="X132" s="27">
        <f>IF(ISBLANK(A132)=TRUE,"",VLOOKUP(A132,#REF!,2,FALSE))</f>
      </c>
      <c r="Y132" s="28">
        <f>IF(ISBLANK(A132)=TRUE,"",VLOOKUP(A132,#REF!,3,FALSE))</f>
      </c>
    </row>
    <row r="133" spans="1:25" ht="13.5">
      <c r="A133" s="46"/>
      <c r="B133" s="57">
        <f t="shared" si="19"/>
      </c>
      <c r="C133" s="57">
        <f>IF(M133=1,SUM(M$8:M133),"")</f>
      </c>
      <c r="D133" s="57">
        <f>IF(N133=1,SUM(N$8:N133),"")</f>
      </c>
      <c r="E133" s="61">
        <f t="shared" si="20"/>
      </c>
      <c r="F133" s="61">
        <f t="shared" si="15"/>
      </c>
      <c r="G133" s="12">
        <f>IF(O133=1,SUM(O$8:O133),"")</f>
      </c>
      <c r="H133" s="12">
        <f>IF(P133=1,SUM(P$8:P133),"")</f>
      </c>
      <c r="I133" s="12">
        <f>IF(Q133=1,SUM(Q$8:Q133),"")</f>
      </c>
      <c r="J133" s="12">
        <f>IF(R133=1,SUM(R$8:R133),"")</f>
      </c>
      <c r="K133" s="12">
        <f>IF(S133=1,SUM(S$8:S133),"")</f>
      </c>
      <c r="L133" s="12">
        <f>IF(T133=1,SUM(T$8:T133),"")</f>
      </c>
      <c r="M133" s="16">
        <f t="shared" si="22"/>
        <v>0</v>
      </c>
      <c r="N133" s="16">
        <f t="shared" si="22"/>
        <v>0</v>
      </c>
      <c r="O133" s="16">
        <f t="shared" si="23"/>
        <v>0</v>
      </c>
      <c r="P133" s="16">
        <f t="shared" si="23"/>
        <v>0</v>
      </c>
      <c r="Q133" s="16">
        <f t="shared" si="23"/>
        <v>0</v>
      </c>
      <c r="R133" s="16">
        <f t="shared" si="23"/>
        <v>0</v>
      </c>
      <c r="S133" s="16">
        <f t="shared" si="23"/>
        <v>0</v>
      </c>
      <c r="T133" s="16">
        <f t="shared" si="18"/>
        <v>0</v>
      </c>
      <c r="U133" s="16" t="str">
        <f t="shared" si="21"/>
        <v>2006</v>
      </c>
      <c r="V133" s="18">
        <f>IF(ISBLANK(A133)=TRUE,"",VLOOKUP(A133,#REF!,5,FALSE))</f>
      </c>
      <c r="W133" s="8">
        <f>IF(ISBLANK(A133)=TRUE,"",VLOOKUP(A133,#REF!,4,FALSE))</f>
      </c>
      <c r="X133" s="27">
        <f>IF(ISBLANK(A133)=TRUE,"",VLOOKUP(A133,#REF!,2,FALSE))</f>
      </c>
      <c r="Y133" s="28">
        <f>IF(ISBLANK(A133)=TRUE,"",VLOOKUP(A133,#REF!,3,FALSE))</f>
      </c>
    </row>
    <row r="134" spans="1:25" ht="13.5">
      <c r="A134" s="46"/>
      <c r="B134" s="57">
        <f t="shared" si="19"/>
      </c>
      <c r="C134" s="57">
        <f>IF(M134=1,SUM(M$8:M134),"")</f>
      </c>
      <c r="D134" s="57">
        <f>IF(N134=1,SUM(N$8:N134),"")</f>
      </c>
      <c r="E134" s="61">
        <f t="shared" si="20"/>
      </c>
      <c r="F134" s="61">
        <f t="shared" si="15"/>
      </c>
      <c r="G134" s="12">
        <f>IF(O134=1,SUM(O$8:O134),"")</f>
      </c>
      <c r="H134" s="12">
        <f>IF(P134=1,SUM(P$8:P134),"")</f>
      </c>
      <c r="I134" s="12">
        <f>IF(Q134=1,SUM(Q$8:Q134),"")</f>
      </c>
      <c r="J134" s="12">
        <f>IF(R134=1,SUM(R$8:R134),"")</f>
      </c>
      <c r="K134" s="12">
        <f>IF(S134=1,SUM(S$8:S134),"")</f>
      </c>
      <c r="L134" s="12">
        <f>IF(T134=1,SUM(T$8:T134),"")</f>
      </c>
      <c r="M134" s="16">
        <f t="shared" si="22"/>
        <v>0</v>
      </c>
      <c r="N134" s="16">
        <f t="shared" si="22"/>
        <v>0</v>
      </c>
      <c r="O134" s="16">
        <f t="shared" si="23"/>
        <v>0</v>
      </c>
      <c r="P134" s="16">
        <f t="shared" si="23"/>
        <v>0</v>
      </c>
      <c r="Q134" s="16">
        <f t="shared" si="23"/>
        <v>0</v>
      </c>
      <c r="R134" s="16">
        <f t="shared" si="23"/>
        <v>0</v>
      </c>
      <c r="S134" s="16">
        <f t="shared" si="23"/>
        <v>0</v>
      </c>
      <c r="T134" s="16">
        <f t="shared" si="18"/>
        <v>0</v>
      </c>
      <c r="U134" s="16" t="str">
        <f t="shared" si="21"/>
        <v>2006</v>
      </c>
      <c r="V134" s="18">
        <f>IF(ISBLANK(A134)=TRUE,"",VLOOKUP(A134,#REF!,5,FALSE))</f>
      </c>
      <c r="W134" s="8">
        <f>IF(ISBLANK(A134)=TRUE,"",VLOOKUP(A134,#REF!,4,FALSE))</f>
      </c>
      <c r="X134" s="27">
        <f>IF(ISBLANK(A134)=TRUE,"",VLOOKUP(A134,#REF!,2,FALSE))</f>
      </c>
      <c r="Y134" s="28">
        <f>IF(ISBLANK(A134)=TRUE,"",VLOOKUP(A134,#REF!,3,FALSE))</f>
      </c>
    </row>
    <row r="135" spans="1:25" ht="13.5">
      <c r="A135" s="46"/>
      <c r="B135" s="57">
        <f t="shared" si="19"/>
      </c>
      <c r="C135" s="57">
        <f>IF(M135=1,SUM(M$8:M135),"")</f>
      </c>
      <c r="D135" s="57">
        <f>IF(N135=1,SUM(N$8:N135),"")</f>
      </c>
      <c r="E135" s="61">
        <f t="shared" si="20"/>
      </c>
      <c r="F135" s="61">
        <f t="shared" si="15"/>
      </c>
      <c r="G135" s="12">
        <f>IF(O135=1,SUM(O$8:O135),"")</f>
      </c>
      <c r="H135" s="12">
        <f>IF(P135=1,SUM(P$8:P135),"")</f>
      </c>
      <c r="I135" s="12">
        <f>IF(Q135=1,SUM(Q$8:Q135),"")</f>
      </c>
      <c r="J135" s="12">
        <f>IF(R135=1,SUM(R$8:R135),"")</f>
      </c>
      <c r="K135" s="12">
        <f>IF(S135=1,SUM(S$8:S135),"")</f>
      </c>
      <c r="L135" s="12">
        <f>IF(T135=1,SUM(T$8:T135),"")</f>
      </c>
      <c r="M135" s="16">
        <f t="shared" si="22"/>
        <v>0</v>
      </c>
      <c r="N135" s="16">
        <f t="shared" si="22"/>
        <v>0</v>
      </c>
      <c r="O135" s="16">
        <f t="shared" si="23"/>
        <v>0</v>
      </c>
      <c r="P135" s="16">
        <f t="shared" si="23"/>
        <v>0</v>
      </c>
      <c r="Q135" s="16">
        <f t="shared" si="23"/>
        <v>0</v>
      </c>
      <c r="R135" s="16">
        <f t="shared" si="23"/>
        <v>0</v>
      </c>
      <c r="S135" s="16">
        <f t="shared" si="23"/>
        <v>0</v>
      </c>
      <c r="T135" s="16">
        <f t="shared" si="18"/>
        <v>0</v>
      </c>
      <c r="U135" s="16" t="str">
        <f t="shared" si="21"/>
        <v>2006</v>
      </c>
      <c r="V135" s="18">
        <f>IF(ISBLANK(A135)=TRUE,"",VLOOKUP(A135,#REF!,5,FALSE))</f>
      </c>
      <c r="W135" s="8">
        <f>IF(ISBLANK(A135)=TRUE,"",VLOOKUP(A135,#REF!,4,FALSE))</f>
      </c>
      <c r="X135" s="27">
        <f>IF(ISBLANK(A135)=TRUE,"",VLOOKUP(A135,#REF!,2,FALSE))</f>
      </c>
      <c r="Y135" s="28">
        <f>IF(ISBLANK(A135)=TRUE,"",VLOOKUP(A135,#REF!,3,FALSE))</f>
      </c>
    </row>
    <row r="136" spans="1:25" ht="13.5">
      <c r="A136" s="46"/>
      <c r="B136" s="57">
        <f t="shared" si="19"/>
      </c>
      <c r="C136" s="57">
        <f>IF(M136=1,SUM(M$8:M136),"")</f>
      </c>
      <c r="D136" s="57">
        <f>IF(N136=1,SUM(N$8:N136),"")</f>
      </c>
      <c r="E136" s="61">
        <f aca="true" t="shared" si="24" ref="E136:E154">IF(ISBLANK(A136)=TRUE,"",SUM(G136:L136))</f>
      </c>
      <c r="F136" s="61">
        <f t="shared" si="15"/>
      </c>
      <c r="G136" s="12">
        <f>IF(O136=1,SUM(O$8:O136),"")</f>
      </c>
      <c r="H136" s="12">
        <f>IF(P136=1,SUM(P$8:P136),"")</f>
      </c>
      <c r="I136" s="12">
        <f>IF(Q136=1,SUM(Q$8:Q136),"")</f>
      </c>
      <c r="J136" s="12">
        <f>IF(R136=1,SUM(R$8:R136),"")</f>
      </c>
      <c r="K136" s="12">
        <f>IF(S136=1,SUM(S$8:S136),"")</f>
      </c>
      <c r="L136" s="12">
        <f>IF(T136=1,SUM(T$8:T136),"")</f>
      </c>
      <c r="M136" s="16">
        <f t="shared" si="22"/>
        <v>0</v>
      </c>
      <c r="N136" s="16">
        <f t="shared" si="22"/>
        <v>0</v>
      </c>
      <c r="O136" s="16">
        <f t="shared" si="23"/>
        <v>0</v>
      </c>
      <c r="P136" s="16">
        <f t="shared" si="23"/>
        <v>0</v>
      </c>
      <c r="Q136" s="16">
        <f t="shared" si="23"/>
        <v>0</v>
      </c>
      <c r="R136" s="16">
        <f t="shared" si="23"/>
        <v>0</v>
      </c>
      <c r="S136" s="16">
        <f t="shared" si="23"/>
        <v>0</v>
      </c>
      <c r="T136" s="16">
        <f t="shared" si="18"/>
        <v>0</v>
      </c>
      <c r="U136" s="16" t="str">
        <f aca="true" t="shared" si="25" ref="U136:U154">IF(V136&lt;=$X$3,+V136&amp;W136,+$X$3&amp;W136)</f>
        <v>2006</v>
      </c>
      <c r="V136" s="18">
        <f>IF(ISBLANK(A136)=TRUE,"",VLOOKUP(A136,#REF!,5,FALSE))</f>
      </c>
      <c r="W136" s="8">
        <f>IF(ISBLANK(A136)=TRUE,"",VLOOKUP(A136,#REF!,4,FALSE))</f>
      </c>
      <c r="X136" s="27">
        <f>IF(ISBLANK(A136)=TRUE,"",VLOOKUP(A136,#REF!,2,FALSE))</f>
      </c>
      <c r="Y136" s="28">
        <f>IF(ISBLANK(A136)=TRUE,"",VLOOKUP(A136,#REF!,3,FALSE))</f>
      </c>
    </row>
    <row r="137" spans="1:25" ht="13.5">
      <c r="A137" s="46"/>
      <c r="B137" s="57">
        <f t="shared" si="19"/>
      </c>
      <c r="C137" s="57">
        <f>IF(M137=1,SUM(M$8:M137),"")</f>
      </c>
      <c r="D137" s="57">
        <f>IF(N137=1,SUM(N$8:N137),"")</f>
      </c>
      <c r="E137" s="61">
        <f t="shared" si="24"/>
      </c>
      <c r="F137" s="61">
        <f aca="true" t="shared" si="26" ref="F137:F154">IF(ISBLANK(A137),"",+E137&amp;"."&amp;U137)</f>
      </c>
      <c r="G137" s="12">
        <f>IF(O137=1,SUM(O$8:O137),"")</f>
      </c>
      <c r="H137" s="12">
        <f>IF(P137=1,SUM(P$8:P137),"")</f>
      </c>
      <c r="I137" s="12">
        <f>IF(Q137=1,SUM(Q$8:Q137),"")</f>
      </c>
      <c r="J137" s="12">
        <f>IF(R137=1,SUM(R$8:R137),"")</f>
      </c>
      <c r="K137" s="12">
        <f>IF(S137=1,SUM(S$8:S137),"")</f>
      </c>
      <c r="L137" s="12">
        <f>IF(T137=1,SUM(T$8:T137),"")</f>
      </c>
      <c r="M137" s="16">
        <f aca="true" t="shared" si="27" ref="M137:N154">IF($W137=M$7,1,0)</f>
        <v>0</v>
      </c>
      <c r="N137" s="16">
        <f t="shared" si="27"/>
        <v>0</v>
      </c>
      <c r="O137" s="16">
        <f aca="true" t="shared" si="28" ref="O137:S154">IF($U137=O$7,1,0)</f>
        <v>0</v>
      </c>
      <c r="P137" s="16">
        <f t="shared" si="28"/>
        <v>0</v>
      </c>
      <c r="Q137" s="16">
        <f t="shared" si="28"/>
        <v>0</v>
      </c>
      <c r="R137" s="16">
        <f t="shared" si="28"/>
        <v>0</v>
      </c>
      <c r="S137" s="16">
        <f t="shared" si="28"/>
        <v>0</v>
      </c>
      <c r="T137" s="16">
        <f aca="true" t="shared" si="29" ref="T137:T154">IF($U137&gt;=T$7,1,0)</f>
        <v>0</v>
      </c>
      <c r="U137" s="16" t="str">
        <f t="shared" si="25"/>
        <v>2006</v>
      </c>
      <c r="V137" s="18">
        <f>IF(ISBLANK(A137)=TRUE,"",VLOOKUP(A137,#REF!,5,FALSE))</f>
      </c>
      <c r="W137" s="8">
        <f>IF(ISBLANK(A137)=TRUE,"",VLOOKUP(A137,#REF!,4,FALSE))</f>
      </c>
      <c r="X137" s="27">
        <f>IF(ISBLANK(A137)=TRUE,"",VLOOKUP(A137,#REF!,2,FALSE))</f>
      </c>
      <c r="Y137" s="28">
        <f>IF(ISBLANK(A137)=TRUE,"",VLOOKUP(A137,#REF!,3,FALSE))</f>
      </c>
    </row>
    <row r="138" spans="1:25" ht="13.5">
      <c r="A138" s="46"/>
      <c r="B138" s="57">
        <f aca="true" t="shared" si="30" ref="B138:B153">IF(ISBLANK(A138)=TRUE,"",B137+1)</f>
      </c>
      <c r="C138" s="57">
        <f>IF(M138=1,SUM(M$8:M138),"")</f>
      </c>
      <c r="D138" s="57">
        <f>IF(N138=1,SUM(N$8:N138),"")</f>
      </c>
      <c r="E138" s="61">
        <f t="shared" si="24"/>
      </c>
      <c r="F138" s="61">
        <f t="shared" si="26"/>
      </c>
      <c r="G138" s="12">
        <f>IF(O138=1,SUM(O$8:O138),"")</f>
      </c>
      <c r="H138" s="12">
        <f>IF(P138=1,SUM(P$8:P138),"")</f>
      </c>
      <c r="I138" s="12">
        <f>IF(Q138=1,SUM(Q$8:Q138),"")</f>
      </c>
      <c r="J138" s="12">
        <f>IF(R138=1,SUM(R$8:R138),"")</f>
      </c>
      <c r="K138" s="12">
        <f>IF(S138=1,SUM(S$8:S138),"")</f>
      </c>
      <c r="L138" s="12">
        <f>IF(T138=1,SUM(T$8:T138),"")</f>
      </c>
      <c r="M138" s="16">
        <f t="shared" si="27"/>
        <v>0</v>
      </c>
      <c r="N138" s="16">
        <f t="shared" si="27"/>
        <v>0</v>
      </c>
      <c r="O138" s="16">
        <f t="shared" si="28"/>
        <v>0</v>
      </c>
      <c r="P138" s="16">
        <f t="shared" si="28"/>
        <v>0</v>
      </c>
      <c r="Q138" s="16">
        <f t="shared" si="28"/>
        <v>0</v>
      </c>
      <c r="R138" s="16">
        <f t="shared" si="28"/>
        <v>0</v>
      </c>
      <c r="S138" s="16">
        <f t="shared" si="28"/>
        <v>0</v>
      </c>
      <c r="T138" s="16">
        <f t="shared" si="29"/>
        <v>0</v>
      </c>
      <c r="U138" s="16" t="str">
        <f t="shared" si="25"/>
        <v>2006</v>
      </c>
      <c r="V138" s="18">
        <f>IF(ISBLANK(A138)=TRUE,"",VLOOKUP(A138,#REF!,5,FALSE))</f>
      </c>
      <c r="W138" s="8">
        <f>IF(ISBLANK(A138)=TRUE,"",VLOOKUP(A138,#REF!,4,FALSE))</f>
      </c>
      <c r="X138" s="27">
        <f>IF(ISBLANK(A138)=TRUE,"",VLOOKUP(A138,#REF!,2,FALSE))</f>
      </c>
      <c r="Y138" s="28">
        <f>IF(ISBLANK(A138)=TRUE,"",VLOOKUP(A138,#REF!,3,FALSE))</f>
      </c>
    </row>
    <row r="139" spans="1:25" ht="13.5">
      <c r="A139" s="46"/>
      <c r="B139" s="57">
        <f t="shared" si="30"/>
      </c>
      <c r="C139" s="57">
        <f>IF(M139=1,SUM(M$8:M139),"")</f>
      </c>
      <c r="D139" s="57">
        <f>IF(N139=1,SUM(N$8:N139),"")</f>
      </c>
      <c r="E139" s="61">
        <f t="shared" si="24"/>
      </c>
      <c r="F139" s="61">
        <f t="shared" si="26"/>
      </c>
      <c r="G139" s="12">
        <f>IF(O139=1,SUM(O$8:O139),"")</f>
      </c>
      <c r="H139" s="12">
        <f>IF(P139=1,SUM(P$8:P139),"")</f>
      </c>
      <c r="I139" s="12">
        <f>IF(Q139=1,SUM(Q$8:Q139),"")</f>
      </c>
      <c r="J139" s="12">
        <f>IF(R139=1,SUM(R$8:R139),"")</f>
      </c>
      <c r="K139" s="12">
        <f>IF(S139=1,SUM(S$8:S139),"")</f>
      </c>
      <c r="L139" s="12">
        <f>IF(T139=1,SUM(T$8:T139),"")</f>
      </c>
      <c r="M139" s="16">
        <f t="shared" si="27"/>
        <v>0</v>
      </c>
      <c r="N139" s="16">
        <f t="shared" si="27"/>
        <v>0</v>
      </c>
      <c r="O139" s="16">
        <f t="shared" si="28"/>
        <v>0</v>
      </c>
      <c r="P139" s="16">
        <f t="shared" si="28"/>
        <v>0</v>
      </c>
      <c r="Q139" s="16">
        <f t="shared" si="28"/>
        <v>0</v>
      </c>
      <c r="R139" s="16">
        <f t="shared" si="28"/>
        <v>0</v>
      </c>
      <c r="S139" s="16">
        <f t="shared" si="28"/>
        <v>0</v>
      </c>
      <c r="T139" s="16">
        <f t="shared" si="29"/>
        <v>0</v>
      </c>
      <c r="U139" s="16" t="str">
        <f t="shared" si="25"/>
        <v>2006</v>
      </c>
      <c r="V139" s="18">
        <f>IF(ISBLANK(A139)=TRUE,"",VLOOKUP(A139,#REF!,5,FALSE))</f>
      </c>
      <c r="W139" s="8">
        <f>IF(ISBLANK(A139)=TRUE,"",VLOOKUP(A139,#REF!,4,FALSE))</f>
      </c>
      <c r="X139" s="27">
        <f>IF(ISBLANK(A139)=TRUE,"",VLOOKUP(A139,#REF!,2,FALSE))</f>
      </c>
      <c r="Y139" s="28">
        <f>IF(ISBLANK(A139)=TRUE,"",VLOOKUP(A139,#REF!,3,FALSE))</f>
      </c>
    </row>
    <row r="140" spans="1:25" ht="13.5">
      <c r="A140" s="46"/>
      <c r="B140" s="57">
        <f t="shared" si="30"/>
      </c>
      <c r="C140" s="57">
        <f>IF(M140=1,SUM(M$8:M140),"")</f>
      </c>
      <c r="D140" s="57">
        <f>IF(N140=1,SUM(N$8:N140),"")</f>
      </c>
      <c r="E140" s="61">
        <f t="shared" si="24"/>
      </c>
      <c r="F140" s="61">
        <f t="shared" si="26"/>
      </c>
      <c r="G140" s="12">
        <f>IF(O140=1,SUM(O$8:O140),"")</f>
      </c>
      <c r="H140" s="12">
        <f>IF(P140=1,SUM(P$8:P140),"")</f>
      </c>
      <c r="I140" s="12">
        <f>IF(Q140=1,SUM(Q$8:Q140),"")</f>
      </c>
      <c r="J140" s="12">
        <f>IF(R140=1,SUM(R$8:R140),"")</f>
      </c>
      <c r="K140" s="12">
        <f>IF(S140=1,SUM(S$8:S140),"")</f>
      </c>
      <c r="L140" s="12">
        <f>IF(T140=1,SUM(T$8:T140),"")</f>
      </c>
      <c r="M140" s="16">
        <f t="shared" si="27"/>
        <v>0</v>
      </c>
      <c r="N140" s="16">
        <f t="shared" si="27"/>
        <v>0</v>
      </c>
      <c r="O140" s="16">
        <f t="shared" si="28"/>
        <v>0</v>
      </c>
      <c r="P140" s="16">
        <f t="shared" si="28"/>
        <v>0</v>
      </c>
      <c r="Q140" s="16">
        <f t="shared" si="28"/>
        <v>0</v>
      </c>
      <c r="R140" s="16">
        <f t="shared" si="28"/>
        <v>0</v>
      </c>
      <c r="S140" s="16">
        <f t="shared" si="28"/>
        <v>0</v>
      </c>
      <c r="T140" s="16">
        <f t="shared" si="29"/>
        <v>0</v>
      </c>
      <c r="U140" s="16" t="str">
        <f t="shared" si="25"/>
        <v>2006</v>
      </c>
      <c r="V140" s="18">
        <f>IF(ISBLANK(A140)=TRUE,"",VLOOKUP(A140,#REF!,5,FALSE))</f>
      </c>
      <c r="W140" s="8">
        <f>IF(ISBLANK(A140)=TRUE,"",VLOOKUP(A140,#REF!,4,FALSE))</f>
      </c>
      <c r="X140" s="27">
        <f>IF(ISBLANK(A140)=TRUE,"",VLOOKUP(A140,#REF!,2,FALSE))</f>
      </c>
      <c r="Y140" s="28">
        <f>IF(ISBLANK(A140)=TRUE,"",VLOOKUP(A140,#REF!,3,FALSE))</f>
      </c>
    </row>
    <row r="141" spans="1:25" ht="13.5">
      <c r="A141" s="46"/>
      <c r="B141" s="57">
        <f t="shared" si="30"/>
      </c>
      <c r="C141" s="57">
        <f>IF(M141=1,SUM(M$8:M141),"")</f>
      </c>
      <c r="D141" s="57">
        <f>IF(N141=1,SUM(N$8:N141),"")</f>
      </c>
      <c r="E141" s="61">
        <f t="shared" si="24"/>
      </c>
      <c r="F141" s="61">
        <f t="shared" si="26"/>
      </c>
      <c r="G141" s="12">
        <f>IF(O141=1,SUM(O$8:O141),"")</f>
      </c>
      <c r="H141" s="12">
        <f>IF(P141=1,SUM(P$8:P141),"")</f>
      </c>
      <c r="I141" s="12">
        <f>IF(Q141=1,SUM(Q$8:Q141),"")</f>
      </c>
      <c r="J141" s="12">
        <f>IF(R141=1,SUM(R$8:R141),"")</f>
      </c>
      <c r="K141" s="12">
        <f>IF(S141=1,SUM(S$8:S141),"")</f>
      </c>
      <c r="L141" s="12">
        <f>IF(T141=1,SUM(T$8:T141),"")</f>
      </c>
      <c r="M141" s="16">
        <f t="shared" si="27"/>
        <v>0</v>
      </c>
      <c r="N141" s="16">
        <f t="shared" si="27"/>
        <v>0</v>
      </c>
      <c r="O141" s="16">
        <f t="shared" si="28"/>
        <v>0</v>
      </c>
      <c r="P141" s="16">
        <f t="shared" si="28"/>
        <v>0</v>
      </c>
      <c r="Q141" s="16">
        <f t="shared" si="28"/>
        <v>0</v>
      </c>
      <c r="R141" s="16">
        <f t="shared" si="28"/>
        <v>0</v>
      </c>
      <c r="S141" s="16">
        <f t="shared" si="28"/>
        <v>0</v>
      </c>
      <c r="T141" s="16">
        <f t="shared" si="29"/>
        <v>0</v>
      </c>
      <c r="U141" s="16" t="str">
        <f t="shared" si="25"/>
        <v>2006</v>
      </c>
      <c r="V141" s="18">
        <f>IF(ISBLANK(A141)=TRUE,"",VLOOKUP(A141,#REF!,5,FALSE))</f>
      </c>
      <c r="W141" s="8">
        <f>IF(ISBLANK(A141)=TRUE,"",VLOOKUP(A141,#REF!,4,FALSE))</f>
      </c>
      <c r="X141" s="27">
        <f>IF(ISBLANK(A141)=TRUE,"",VLOOKUP(A141,#REF!,2,FALSE))</f>
      </c>
      <c r="Y141" s="28">
        <f>IF(ISBLANK(A141)=TRUE,"",VLOOKUP(A141,#REF!,3,FALSE))</f>
      </c>
    </row>
    <row r="142" spans="1:25" ht="13.5">
      <c r="A142" s="46"/>
      <c r="B142" s="57">
        <f t="shared" si="30"/>
      </c>
      <c r="C142" s="57">
        <f>IF(M142=1,SUM(M$8:M142),"")</f>
      </c>
      <c r="D142" s="57">
        <f>IF(N142=1,SUM(N$8:N142),"")</f>
      </c>
      <c r="E142" s="61">
        <f t="shared" si="24"/>
      </c>
      <c r="F142" s="61">
        <f t="shared" si="26"/>
      </c>
      <c r="G142" s="12">
        <f>IF(O142=1,SUM(O$8:O142),"")</f>
      </c>
      <c r="H142" s="12">
        <f>IF(P142=1,SUM(P$8:P142),"")</f>
      </c>
      <c r="I142" s="12">
        <f>IF(Q142=1,SUM(Q$8:Q142),"")</f>
      </c>
      <c r="J142" s="12">
        <f>IF(R142=1,SUM(R$8:R142),"")</f>
      </c>
      <c r="K142" s="12">
        <f>IF(S142=1,SUM(S$8:S142),"")</f>
      </c>
      <c r="L142" s="12">
        <f>IF(T142=1,SUM(T$8:T142),"")</f>
      </c>
      <c r="M142" s="16">
        <f t="shared" si="27"/>
        <v>0</v>
      </c>
      <c r="N142" s="16">
        <f t="shared" si="27"/>
        <v>0</v>
      </c>
      <c r="O142" s="16">
        <f t="shared" si="28"/>
        <v>0</v>
      </c>
      <c r="P142" s="16">
        <f t="shared" si="28"/>
        <v>0</v>
      </c>
      <c r="Q142" s="16">
        <f t="shared" si="28"/>
        <v>0</v>
      </c>
      <c r="R142" s="16">
        <f t="shared" si="28"/>
        <v>0</v>
      </c>
      <c r="S142" s="16">
        <f t="shared" si="28"/>
        <v>0</v>
      </c>
      <c r="T142" s="16">
        <f t="shared" si="29"/>
        <v>0</v>
      </c>
      <c r="U142" s="16" t="str">
        <f t="shared" si="25"/>
        <v>2006</v>
      </c>
      <c r="V142" s="18">
        <f>IF(ISBLANK(A142)=TRUE,"",VLOOKUP(A142,#REF!,5,FALSE))</f>
      </c>
      <c r="W142" s="8">
        <f>IF(ISBLANK(A142)=TRUE,"",VLOOKUP(A142,#REF!,4,FALSE))</f>
      </c>
      <c r="X142" s="27">
        <f>IF(ISBLANK(A142)=TRUE,"",VLOOKUP(A142,#REF!,2,FALSE))</f>
      </c>
      <c r="Y142" s="28">
        <f>IF(ISBLANK(A142)=TRUE,"",VLOOKUP(A142,#REF!,3,FALSE))</f>
      </c>
    </row>
    <row r="143" spans="1:25" ht="13.5">
      <c r="A143" s="46"/>
      <c r="B143" s="57">
        <f t="shared" si="30"/>
      </c>
      <c r="C143" s="57">
        <f>IF(M143=1,SUM(M$8:M143),"")</f>
      </c>
      <c r="D143" s="57">
        <f>IF(N143=1,SUM(N$8:N143),"")</f>
      </c>
      <c r="E143" s="61">
        <f t="shared" si="24"/>
      </c>
      <c r="F143" s="61">
        <f t="shared" si="26"/>
      </c>
      <c r="G143" s="12">
        <f>IF(O143=1,SUM(O$8:O143),"")</f>
      </c>
      <c r="H143" s="12">
        <f>IF(P143=1,SUM(P$8:P143),"")</f>
      </c>
      <c r="I143" s="12">
        <f>IF(Q143=1,SUM(Q$8:Q143),"")</f>
      </c>
      <c r="J143" s="12">
        <f>IF(R143=1,SUM(R$8:R143),"")</f>
      </c>
      <c r="K143" s="12">
        <f>IF(S143=1,SUM(S$8:S143),"")</f>
      </c>
      <c r="L143" s="12">
        <f>IF(T143=1,SUM(T$8:T143),"")</f>
      </c>
      <c r="M143" s="16">
        <f t="shared" si="27"/>
        <v>0</v>
      </c>
      <c r="N143" s="16">
        <f t="shared" si="27"/>
        <v>0</v>
      </c>
      <c r="O143" s="16">
        <f t="shared" si="28"/>
        <v>0</v>
      </c>
      <c r="P143" s="16">
        <f t="shared" si="28"/>
        <v>0</v>
      </c>
      <c r="Q143" s="16">
        <f t="shared" si="28"/>
        <v>0</v>
      </c>
      <c r="R143" s="16">
        <f t="shared" si="28"/>
        <v>0</v>
      </c>
      <c r="S143" s="16">
        <f t="shared" si="28"/>
        <v>0</v>
      </c>
      <c r="T143" s="16">
        <f t="shared" si="29"/>
        <v>0</v>
      </c>
      <c r="U143" s="16" t="str">
        <f t="shared" si="25"/>
        <v>2006</v>
      </c>
      <c r="V143" s="18">
        <f>IF(ISBLANK(A143)=TRUE,"",VLOOKUP(A143,#REF!,5,FALSE))</f>
      </c>
      <c r="W143" s="8">
        <f>IF(ISBLANK(A143)=TRUE,"",VLOOKUP(A143,#REF!,4,FALSE))</f>
      </c>
      <c r="X143" s="27">
        <f>IF(ISBLANK(A143)=TRUE,"",VLOOKUP(A143,#REF!,2,FALSE))</f>
      </c>
      <c r="Y143" s="28">
        <f>IF(ISBLANK(A143)=TRUE,"",VLOOKUP(A143,#REF!,3,FALSE))</f>
      </c>
    </row>
    <row r="144" spans="1:25" ht="13.5">
      <c r="A144" s="46"/>
      <c r="B144" s="57">
        <f t="shared" si="30"/>
      </c>
      <c r="C144" s="57">
        <f>IF(M144=1,SUM(M$8:M144),"")</f>
      </c>
      <c r="D144" s="57">
        <f>IF(N144=1,SUM(N$8:N144),"")</f>
      </c>
      <c r="E144" s="61">
        <f t="shared" si="24"/>
      </c>
      <c r="F144" s="61">
        <f t="shared" si="26"/>
      </c>
      <c r="G144" s="12">
        <f>IF(O144=1,SUM(O$8:O144),"")</f>
      </c>
      <c r="H144" s="12">
        <f>IF(P144=1,SUM(P$8:P144),"")</f>
      </c>
      <c r="I144" s="12">
        <f>IF(Q144=1,SUM(Q$8:Q144),"")</f>
      </c>
      <c r="J144" s="12">
        <f>IF(R144=1,SUM(R$8:R144),"")</f>
      </c>
      <c r="K144" s="12">
        <f>IF(S144=1,SUM(S$8:S144),"")</f>
      </c>
      <c r="L144" s="12">
        <f>IF(T144=1,SUM(T$8:T144),"")</f>
      </c>
      <c r="M144" s="16">
        <f t="shared" si="27"/>
        <v>0</v>
      </c>
      <c r="N144" s="16">
        <f t="shared" si="27"/>
        <v>0</v>
      </c>
      <c r="O144" s="16">
        <f t="shared" si="28"/>
        <v>0</v>
      </c>
      <c r="P144" s="16">
        <f t="shared" si="28"/>
        <v>0</v>
      </c>
      <c r="Q144" s="16">
        <f t="shared" si="28"/>
        <v>0</v>
      </c>
      <c r="R144" s="16">
        <f t="shared" si="28"/>
        <v>0</v>
      </c>
      <c r="S144" s="16">
        <f t="shared" si="28"/>
        <v>0</v>
      </c>
      <c r="T144" s="16">
        <f t="shared" si="29"/>
        <v>0</v>
      </c>
      <c r="U144" s="16" t="str">
        <f t="shared" si="25"/>
        <v>2006</v>
      </c>
      <c r="V144" s="18">
        <f>IF(ISBLANK(A144)=TRUE,"",VLOOKUP(A144,#REF!,5,FALSE))</f>
      </c>
      <c r="W144" s="8">
        <f>IF(ISBLANK(A144)=TRUE,"",VLOOKUP(A144,#REF!,4,FALSE))</f>
      </c>
      <c r="X144" s="27">
        <f>IF(ISBLANK(A144)=TRUE,"",VLOOKUP(A144,#REF!,2,FALSE))</f>
      </c>
      <c r="Y144" s="28">
        <f>IF(ISBLANK(A144)=TRUE,"",VLOOKUP(A144,#REF!,3,FALSE))</f>
      </c>
    </row>
    <row r="145" spans="1:25" ht="13.5">
      <c r="A145" s="46"/>
      <c r="B145" s="57">
        <f t="shared" si="30"/>
      </c>
      <c r="C145" s="57">
        <f>IF(M145=1,SUM(M$8:M145),"")</f>
      </c>
      <c r="D145" s="57">
        <f>IF(N145=1,SUM(N$8:N145),"")</f>
      </c>
      <c r="E145" s="61">
        <f t="shared" si="24"/>
      </c>
      <c r="F145" s="61">
        <f t="shared" si="26"/>
      </c>
      <c r="G145" s="12">
        <f>IF(O145=1,SUM(O$8:O145),"")</f>
      </c>
      <c r="H145" s="12">
        <f>IF(P145=1,SUM(P$8:P145),"")</f>
      </c>
      <c r="I145" s="12">
        <f>IF(Q145=1,SUM(Q$8:Q145),"")</f>
      </c>
      <c r="J145" s="12">
        <f>IF(R145=1,SUM(R$8:R145),"")</f>
      </c>
      <c r="K145" s="12">
        <f>IF(S145=1,SUM(S$8:S145),"")</f>
      </c>
      <c r="L145" s="12">
        <f>IF(T145=1,SUM(T$8:T145),"")</f>
      </c>
      <c r="M145" s="16">
        <f t="shared" si="27"/>
        <v>0</v>
      </c>
      <c r="N145" s="16">
        <f t="shared" si="27"/>
        <v>0</v>
      </c>
      <c r="O145" s="16">
        <f t="shared" si="28"/>
        <v>0</v>
      </c>
      <c r="P145" s="16">
        <f t="shared" si="28"/>
        <v>0</v>
      </c>
      <c r="Q145" s="16">
        <f t="shared" si="28"/>
        <v>0</v>
      </c>
      <c r="R145" s="16">
        <f t="shared" si="28"/>
        <v>0</v>
      </c>
      <c r="S145" s="16">
        <f t="shared" si="28"/>
        <v>0</v>
      </c>
      <c r="T145" s="16">
        <f t="shared" si="29"/>
        <v>0</v>
      </c>
      <c r="U145" s="16" t="str">
        <f t="shared" si="25"/>
        <v>2006</v>
      </c>
      <c r="V145" s="18">
        <f>IF(ISBLANK(A145)=TRUE,"",VLOOKUP(A145,#REF!,5,FALSE))</f>
      </c>
      <c r="W145" s="8">
        <f>IF(ISBLANK(A145)=TRUE,"",VLOOKUP(A145,#REF!,4,FALSE))</f>
      </c>
      <c r="X145" s="27">
        <f>IF(ISBLANK(A145)=TRUE,"",VLOOKUP(A145,#REF!,2,FALSE))</f>
      </c>
      <c r="Y145" s="28">
        <f>IF(ISBLANK(A145)=TRUE,"",VLOOKUP(A145,#REF!,3,FALSE))</f>
      </c>
    </row>
    <row r="146" spans="1:25" ht="13.5">
      <c r="A146" s="46"/>
      <c r="B146" s="57">
        <f t="shared" si="30"/>
      </c>
      <c r="C146" s="57">
        <f>IF(M146=1,SUM(M$8:M146),"")</f>
      </c>
      <c r="D146" s="57">
        <f>IF(N146=1,SUM(N$8:N146),"")</f>
      </c>
      <c r="E146" s="61">
        <f t="shared" si="24"/>
      </c>
      <c r="F146" s="61">
        <f t="shared" si="26"/>
      </c>
      <c r="G146" s="12">
        <f>IF(O146=1,SUM(O$8:O146),"")</f>
      </c>
      <c r="H146" s="12">
        <f>IF(P146=1,SUM(P$8:P146),"")</f>
      </c>
      <c r="I146" s="12">
        <f>IF(Q146=1,SUM(Q$8:Q146),"")</f>
      </c>
      <c r="J146" s="12">
        <f>IF(R146=1,SUM(R$8:R146),"")</f>
      </c>
      <c r="K146" s="12">
        <f>IF(S146=1,SUM(S$8:S146),"")</f>
      </c>
      <c r="L146" s="12">
        <f>IF(T146=1,SUM(T$8:T146),"")</f>
      </c>
      <c r="M146" s="16">
        <f t="shared" si="27"/>
        <v>0</v>
      </c>
      <c r="N146" s="16">
        <f t="shared" si="27"/>
        <v>0</v>
      </c>
      <c r="O146" s="16">
        <f t="shared" si="28"/>
        <v>0</v>
      </c>
      <c r="P146" s="16">
        <f t="shared" si="28"/>
        <v>0</v>
      </c>
      <c r="Q146" s="16">
        <f t="shared" si="28"/>
        <v>0</v>
      </c>
      <c r="R146" s="16">
        <f t="shared" si="28"/>
        <v>0</v>
      </c>
      <c r="S146" s="16">
        <f t="shared" si="28"/>
        <v>0</v>
      </c>
      <c r="T146" s="16">
        <f t="shared" si="29"/>
        <v>0</v>
      </c>
      <c r="U146" s="16" t="str">
        <f t="shared" si="25"/>
        <v>2006</v>
      </c>
      <c r="V146" s="18">
        <f>IF(ISBLANK(A146)=TRUE,"",VLOOKUP(A146,#REF!,5,FALSE))</f>
      </c>
      <c r="W146" s="8">
        <f>IF(ISBLANK(A146)=TRUE,"",VLOOKUP(A146,#REF!,4,FALSE))</f>
      </c>
      <c r="X146" s="27">
        <f>IF(ISBLANK(A146)=TRUE,"",VLOOKUP(A146,#REF!,2,FALSE))</f>
      </c>
      <c r="Y146" s="28">
        <f>IF(ISBLANK(A146)=TRUE,"",VLOOKUP(A146,#REF!,3,FALSE))</f>
      </c>
    </row>
    <row r="147" spans="1:25" ht="13.5">
      <c r="A147" s="46"/>
      <c r="B147" s="57">
        <f t="shared" si="30"/>
      </c>
      <c r="C147" s="57">
        <f>IF(M147=1,SUM(M$8:M147),"")</f>
      </c>
      <c r="D147" s="57">
        <f>IF(N147=1,SUM(N$8:N147),"")</f>
      </c>
      <c r="E147" s="61">
        <f t="shared" si="24"/>
      </c>
      <c r="F147" s="61">
        <f t="shared" si="26"/>
      </c>
      <c r="G147" s="12">
        <f>IF(O147=1,SUM(O$8:O147),"")</f>
      </c>
      <c r="H147" s="12">
        <f>IF(P147=1,SUM(P$8:P147),"")</f>
      </c>
      <c r="I147" s="12">
        <f>IF(Q147=1,SUM(Q$8:Q147),"")</f>
      </c>
      <c r="J147" s="12">
        <f>IF(R147=1,SUM(R$8:R147),"")</f>
      </c>
      <c r="K147" s="12">
        <f>IF(S147=1,SUM(S$8:S147),"")</f>
      </c>
      <c r="L147" s="12">
        <f>IF(T147=1,SUM(T$8:T147),"")</f>
      </c>
      <c r="M147" s="16">
        <f t="shared" si="27"/>
        <v>0</v>
      </c>
      <c r="N147" s="16">
        <f t="shared" si="27"/>
        <v>0</v>
      </c>
      <c r="O147" s="16">
        <f t="shared" si="28"/>
        <v>0</v>
      </c>
      <c r="P147" s="16">
        <f t="shared" si="28"/>
        <v>0</v>
      </c>
      <c r="Q147" s="16">
        <f t="shared" si="28"/>
        <v>0</v>
      </c>
      <c r="R147" s="16">
        <f t="shared" si="28"/>
        <v>0</v>
      </c>
      <c r="S147" s="16">
        <f t="shared" si="28"/>
        <v>0</v>
      </c>
      <c r="T147" s="16">
        <f t="shared" si="29"/>
        <v>0</v>
      </c>
      <c r="U147" s="16" t="str">
        <f t="shared" si="25"/>
        <v>2006</v>
      </c>
      <c r="V147" s="18">
        <f>IF(ISBLANK(A147)=TRUE,"",VLOOKUP(A147,#REF!,5,FALSE))</f>
      </c>
      <c r="W147" s="8">
        <f>IF(ISBLANK(A147)=TRUE,"",VLOOKUP(A147,#REF!,4,FALSE))</f>
      </c>
      <c r="X147" s="27">
        <f>IF(ISBLANK(A147)=TRUE,"",VLOOKUP(A147,#REF!,2,FALSE))</f>
      </c>
      <c r="Y147" s="28">
        <f>IF(ISBLANK(A147)=TRUE,"",VLOOKUP(A147,#REF!,3,FALSE))</f>
      </c>
    </row>
    <row r="148" spans="1:25" ht="13.5">
      <c r="A148" s="46"/>
      <c r="B148" s="57">
        <f t="shared" si="30"/>
      </c>
      <c r="C148" s="57">
        <f>IF(M148=1,SUM(M$8:M148),"")</f>
      </c>
      <c r="D148" s="57">
        <f>IF(N148=1,SUM(N$8:N148),"")</f>
      </c>
      <c r="E148" s="61">
        <f t="shared" si="24"/>
      </c>
      <c r="F148" s="61">
        <f t="shared" si="26"/>
      </c>
      <c r="G148" s="12">
        <f>IF(O148=1,SUM(O$8:O148),"")</f>
      </c>
      <c r="H148" s="12">
        <f>IF(P148=1,SUM(P$8:P148),"")</f>
      </c>
      <c r="I148" s="12">
        <f>IF(Q148=1,SUM(Q$8:Q148),"")</f>
      </c>
      <c r="J148" s="12">
        <f>IF(R148=1,SUM(R$8:R148),"")</f>
      </c>
      <c r="K148" s="12">
        <f>IF(S148=1,SUM(S$8:S148),"")</f>
      </c>
      <c r="L148" s="12">
        <f>IF(T148=1,SUM(T$8:T148),"")</f>
      </c>
      <c r="M148" s="16">
        <f t="shared" si="27"/>
        <v>0</v>
      </c>
      <c r="N148" s="16">
        <f t="shared" si="27"/>
        <v>0</v>
      </c>
      <c r="O148" s="16">
        <f t="shared" si="28"/>
        <v>0</v>
      </c>
      <c r="P148" s="16">
        <f t="shared" si="28"/>
        <v>0</v>
      </c>
      <c r="Q148" s="16">
        <f t="shared" si="28"/>
        <v>0</v>
      </c>
      <c r="R148" s="16">
        <f t="shared" si="28"/>
        <v>0</v>
      </c>
      <c r="S148" s="16">
        <f t="shared" si="28"/>
        <v>0</v>
      </c>
      <c r="T148" s="16">
        <f t="shared" si="29"/>
        <v>0</v>
      </c>
      <c r="U148" s="16" t="str">
        <f t="shared" si="25"/>
        <v>2006</v>
      </c>
      <c r="V148" s="18">
        <f>IF(ISBLANK(A148)=TRUE,"",VLOOKUP(A148,#REF!,5,FALSE))</f>
      </c>
      <c r="W148" s="8">
        <f>IF(ISBLANK(A148)=TRUE,"",VLOOKUP(A148,#REF!,4,FALSE))</f>
      </c>
      <c r="X148" s="27">
        <f>IF(ISBLANK(A148)=TRUE,"",VLOOKUP(A148,#REF!,2,FALSE))</f>
      </c>
      <c r="Y148" s="28">
        <f>IF(ISBLANK(A148)=TRUE,"",VLOOKUP(A148,#REF!,3,FALSE))</f>
      </c>
    </row>
    <row r="149" spans="1:25" ht="13.5">
      <c r="A149" s="46"/>
      <c r="B149" s="57">
        <f t="shared" si="30"/>
      </c>
      <c r="C149" s="57">
        <f>IF(M149=1,SUM(M$8:M149),"")</f>
      </c>
      <c r="D149" s="57">
        <f>IF(N149=1,SUM(N$8:N149),"")</f>
      </c>
      <c r="E149" s="61">
        <f t="shared" si="24"/>
      </c>
      <c r="F149" s="61">
        <f t="shared" si="26"/>
      </c>
      <c r="G149" s="12">
        <f>IF(O149=1,SUM(O$8:O149),"")</f>
      </c>
      <c r="H149" s="12">
        <f>IF(P149=1,SUM(P$8:P149),"")</f>
      </c>
      <c r="I149" s="12">
        <f>IF(Q149=1,SUM(Q$8:Q149),"")</f>
      </c>
      <c r="J149" s="12">
        <f>IF(R149=1,SUM(R$8:R149),"")</f>
      </c>
      <c r="K149" s="12">
        <f>IF(S149=1,SUM(S$8:S149),"")</f>
      </c>
      <c r="L149" s="12">
        <f>IF(T149=1,SUM(T$8:T149),"")</f>
      </c>
      <c r="M149" s="16">
        <f t="shared" si="27"/>
        <v>0</v>
      </c>
      <c r="N149" s="16">
        <f t="shared" si="27"/>
        <v>0</v>
      </c>
      <c r="O149" s="16">
        <f t="shared" si="28"/>
        <v>0</v>
      </c>
      <c r="P149" s="16">
        <f t="shared" si="28"/>
        <v>0</v>
      </c>
      <c r="Q149" s="16">
        <f t="shared" si="28"/>
        <v>0</v>
      </c>
      <c r="R149" s="16">
        <f t="shared" si="28"/>
        <v>0</v>
      </c>
      <c r="S149" s="16">
        <f t="shared" si="28"/>
        <v>0</v>
      </c>
      <c r="T149" s="16">
        <f t="shared" si="29"/>
        <v>0</v>
      </c>
      <c r="U149" s="16" t="str">
        <f t="shared" si="25"/>
        <v>2006</v>
      </c>
      <c r="V149" s="18">
        <f>IF(ISBLANK(A149)=TRUE,"",VLOOKUP(A149,#REF!,5,FALSE))</f>
      </c>
      <c r="W149" s="8">
        <f>IF(ISBLANK(A149)=TRUE,"",VLOOKUP(A149,#REF!,4,FALSE))</f>
      </c>
      <c r="X149" s="27">
        <f>IF(ISBLANK(A149)=TRUE,"",VLOOKUP(A149,#REF!,2,FALSE))</f>
      </c>
      <c r="Y149" s="28">
        <f>IF(ISBLANK(A149)=TRUE,"",VLOOKUP(A149,#REF!,3,FALSE))</f>
      </c>
    </row>
    <row r="150" spans="1:25" ht="13.5">
      <c r="A150" s="46"/>
      <c r="B150" s="57">
        <f t="shared" si="30"/>
      </c>
      <c r="C150" s="57">
        <f>IF(M150=1,SUM(M$8:M150),"")</f>
      </c>
      <c r="D150" s="57">
        <f>IF(N150=1,SUM(N$8:N150),"")</f>
      </c>
      <c r="E150" s="61">
        <f t="shared" si="24"/>
      </c>
      <c r="F150" s="61">
        <f t="shared" si="26"/>
      </c>
      <c r="G150" s="12">
        <f>IF(O150=1,SUM(O$8:O150),"")</f>
      </c>
      <c r="H150" s="12">
        <f>IF(P150=1,SUM(P$8:P150),"")</f>
      </c>
      <c r="I150" s="12">
        <f>IF(Q150=1,SUM(Q$8:Q150),"")</f>
      </c>
      <c r="J150" s="12">
        <f>IF(R150=1,SUM(R$8:R150),"")</f>
      </c>
      <c r="K150" s="12">
        <f>IF(S150=1,SUM(S$8:S150),"")</f>
      </c>
      <c r="L150" s="12">
        <f>IF(T150=1,SUM(T$8:T150),"")</f>
      </c>
      <c r="M150" s="16">
        <f t="shared" si="27"/>
        <v>0</v>
      </c>
      <c r="N150" s="16">
        <f t="shared" si="27"/>
        <v>0</v>
      </c>
      <c r="O150" s="16">
        <f t="shared" si="28"/>
        <v>0</v>
      </c>
      <c r="P150" s="16">
        <f t="shared" si="28"/>
        <v>0</v>
      </c>
      <c r="Q150" s="16">
        <f t="shared" si="28"/>
        <v>0</v>
      </c>
      <c r="R150" s="16">
        <f t="shared" si="28"/>
        <v>0</v>
      </c>
      <c r="S150" s="16">
        <f t="shared" si="28"/>
        <v>0</v>
      </c>
      <c r="T150" s="16">
        <f t="shared" si="29"/>
        <v>0</v>
      </c>
      <c r="U150" s="16" t="str">
        <f t="shared" si="25"/>
        <v>2006</v>
      </c>
      <c r="V150" s="18">
        <f>IF(ISBLANK(A150)=TRUE,"",VLOOKUP(A150,#REF!,5,FALSE))</f>
      </c>
      <c r="W150" s="8">
        <f>IF(ISBLANK(A150)=TRUE,"",VLOOKUP(A150,#REF!,4,FALSE))</f>
      </c>
      <c r="X150" s="27">
        <f>IF(ISBLANK(A150)=TRUE,"",VLOOKUP(A150,#REF!,2,FALSE))</f>
      </c>
      <c r="Y150" s="28">
        <f>IF(ISBLANK(A150)=TRUE,"",VLOOKUP(A150,#REF!,3,FALSE))</f>
      </c>
    </row>
    <row r="151" spans="1:25" ht="13.5">
      <c r="A151" s="46"/>
      <c r="B151" s="57">
        <f t="shared" si="30"/>
      </c>
      <c r="C151" s="57">
        <f>IF(M151=1,SUM(M$8:M151),"")</f>
      </c>
      <c r="D151" s="57">
        <f>IF(N151=1,SUM(N$8:N151),"")</f>
      </c>
      <c r="E151" s="61">
        <f t="shared" si="24"/>
      </c>
      <c r="F151" s="61">
        <f t="shared" si="26"/>
      </c>
      <c r="G151" s="12">
        <f>IF(O151=1,SUM(O$8:O151),"")</f>
      </c>
      <c r="H151" s="12">
        <f>IF(P151=1,SUM(P$8:P151),"")</f>
      </c>
      <c r="I151" s="12">
        <f>IF(Q151=1,SUM(Q$8:Q151),"")</f>
      </c>
      <c r="J151" s="12">
        <f>IF(R151=1,SUM(R$8:R151),"")</f>
      </c>
      <c r="K151" s="12">
        <f>IF(S151=1,SUM(S$8:S151),"")</f>
      </c>
      <c r="L151" s="12">
        <f>IF(T151=1,SUM(T$8:T151),"")</f>
      </c>
      <c r="M151" s="16">
        <f t="shared" si="27"/>
        <v>0</v>
      </c>
      <c r="N151" s="16">
        <f t="shared" si="27"/>
        <v>0</v>
      </c>
      <c r="O151" s="16">
        <f t="shared" si="28"/>
        <v>0</v>
      </c>
      <c r="P151" s="16">
        <f t="shared" si="28"/>
        <v>0</v>
      </c>
      <c r="Q151" s="16">
        <f t="shared" si="28"/>
        <v>0</v>
      </c>
      <c r="R151" s="16">
        <f t="shared" si="28"/>
        <v>0</v>
      </c>
      <c r="S151" s="16">
        <f t="shared" si="28"/>
        <v>0</v>
      </c>
      <c r="T151" s="16">
        <f t="shared" si="29"/>
        <v>0</v>
      </c>
      <c r="U151" s="16" t="str">
        <f t="shared" si="25"/>
        <v>2006</v>
      </c>
      <c r="V151" s="18">
        <f>IF(ISBLANK(A151)=TRUE,"",VLOOKUP(A151,#REF!,5,FALSE))</f>
      </c>
      <c r="W151" s="8">
        <f>IF(ISBLANK(A151)=TRUE,"",VLOOKUP(A151,#REF!,4,FALSE))</f>
      </c>
      <c r="X151" s="27">
        <f>IF(ISBLANK(A151)=TRUE,"",VLOOKUP(A151,#REF!,2,FALSE))</f>
      </c>
      <c r="Y151" s="28">
        <f>IF(ISBLANK(A151)=TRUE,"",VLOOKUP(A151,#REF!,3,FALSE))</f>
      </c>
    </row>
    <row r="152" spans="1:25" ht="13.5">
      <c r="A152" s="46"/>
      <c r="B152" s="57">
        <f t="shared" si="30"/>
      </c>
      <c r="C152" s="57">
        <f>IF(M152=1,SUM(M$8:M152),"")</f>
      </c>
      <c r="D152" s="57">
        <f>IF(N152=1,SUM(N$8:N152),"")</f>
      </c>
      <c r="E152" s="61">
        <f t="shared" si="24"/>
      </c>
      <c r="F152" s="61">
        <f t="shared" si="26"/>
      </c>
      <c r="G152" s="12">
        <f>IF(O152=1,SUM(O$8:O152),"")</f>
      </c>
      <c r="H152" s="12">
        <f>IF(P152=1,SUM(P$8:P152),"")</f>
      </c>
      <c r="I152" s="12">
        <f>IF(Q152=1,SUM(Q$8:Q152),"")</f>
      </c>
      <c r="J152" s="12">
        <f>IF(R152=1,SUM(R$8:R152),"")</f>
      </c>
      <c r="K152" s="12">
        <f>IF(S152=1,SUM(S$8:S152),"")</f>
      </c>
      <c r="L152" s="12">
        <f>IF(T152=1,SUM(T$8:T152),"")</f>
      </c>
      <c r="M152" s="16">
        <f t="shared" si="27"/>
        <v>0</v>
      </c>
      <c r="N152" s="16">
        <f t="shared" si="27"/>
        <v>0</v>
      </c>
      <c r="O152" s="16">
        <f t="shared" si="28"/>
        <v>0</v>
      </c>
      <c r="P152" s="16">
        <f t="shared" si="28"/>
        <v>0</v>
      </c>
      <c r="Q152" s="16">
        <f t="shared" si="28"/>
        <v>0</v>
      </c>
      <c r="R152" s="16">
        <f t="shared" si="28"/>
        <v>0</v>
      </c>
      <c r="S152" s="16">
        <f t="shared" si="28"/>
        <v>0</v>
      </c>
      <c r="T152" s="16">
        <f t="shared" si="29"/>
        <v>0</v>
      </c>
      <c r="U152" s="16" t="str">
        <f t="shared" si="25"/>
        <v>2006</v>
      </c>
      <c r="V152" s="18">
        <f>IF(ISBLANK(A152)=TRUE,"",VLOOKUP(A152,#REF!,5,FALSE))</f>
      </c>
      <c r="W152" s="8">
        <f>IF(ISBLANK(A152)=TRUE,"",VLOOKUP(A152,#REF!,4,FALSE))</f>
      </c>
      <c r="X152" s="27">
        <f>IF(ISBLANK(A152)=TRUE,"",VLOOKUP(A152,#REF!,2,FALSE))</f>
      </c>
      <c r="Y152" s="28">
        <f>IF(ISBLANK(A152)=TRUE,"",VLOOKUP(A152,#REF!,3,FALSE))</f>
      </c>
    </row>
    <row r="153" spans="1:25" ht="13.5">
      <c r="A153" s="46"/>
      <c r="B153" s="57">
        <f t="shared" si="30"/>
      </c>
      <c r="C153" s="57">
        <f>IF(M153=1,SUM(M$8:M153),"")</f>
      </c>
      <c r="D153" s="57">
        <f>IF(N153=1,SUM(N$8:N153),"")</f>
      </c>
      <c r="E153" s="61">
        <f t="shared" si="24"/>
      </c>
      <c r="F153" s="61">
        <f t="shared" si="26"/>
      </c>
      <c r="G153" s="12">
        <f>IF(O153=1,SUM(O$8:O153),"")</f>
      </c>
      <c r="H153" s="12">
        <f>IF(P153=1,SUM(P$8:P153),"")</f>
      </c>
      <c r="I153" s="12">
        <f>IF(Q153=1,SUM(Q$8:Q153),"")</f>
      </c>
      <c r="J153" s="12">
        <f>IF(R153=1,SUM(R$8:R153),"")</f>
      </c>
      <c r="K153" s="12">
        <f>IF(S153=1,SUM(S$8:S153),"")</f>
      </c>
      <c r="L153" s="12">
        <f>IF(T153=1,SUM(T$8:T153),"")</f>
      </c>
      <c r="M153" s="16">
        <f t="shared" si="27"/>
        <v>0</v>
      </c>
      <c r="N153" s="16">
        <f t="shared" si="27"/>
        <v>0</v>
      </c>
      <c r="O153" s="16">
        <f t="shared" si="28"/>
        <v>0</v>
      </c>
      <c r="P153" s="16">
        <f t="shared" si="28"/>
        <v>0</v>
      </c>
      <c r="Q153" s="16">
        <f t="shared" si="28"/>
        <v>0</v>
      </c>
      <c r="R153" s="16">
        <f t="shared" si="28"/>
        <v>0</v>
      </c>
      <c r="S153" s="16">
        <f t="shared" si="28"/>
        <v>0</v>
      </c>
      <c r="T153" s="16">
        <f t="shared" si="29"/>
        <v>0</v>
      </c>
      <c r="U153" s="16" t="str">
        <f t="shared" si="25"/>
        <v>2006</v>
      </c>
      <c r="V153" s="18">
        <f>IF(ISBLANK(A153)=TRUE,"",VLOOKUP(A153,#REF!,5,FALSE))</f>
      </c>
      <c r="W153" s="8">
        <f>IF(ISBLANK(A153)=TRUE,"",VLOOKUP(A153,#REF!,4,FALSE))</f>
      </c>
      <c r="X153" s="27">
        <f>IF(ISBLANK(A153)=TRUE,"",VLOOKUP(A153,#REF!,2,FALSE))</f>
      </c>
      <c r="Y153" s="28">
        <f>IF(ISBLANK(A153)=TRUE,"",VLOOKUP(A153,#REF!,3,FALSE))</f>
      </c>
    </row>
    <row r="154" spans="1:25" ht="13.5">
      <c r="A154" s="47"/>
      <c r="B154" s="60">
        <f>IF(ISBLANK(A154)=TRUE,"",#REF!+1)</f>
      </c>
      <c r="C154" s="57">
        <f>IF(M154=1,SUM(M$8:M154),"")</f>
      </c>
      <c r="D154" s="57">
        <f>IF(N154=1,SUM(N$8:N154),"")</f>
      </c>
      <c r="E154" s="62">
        <f t="shared" si="24"/>
      </c>
      <c r="F154" s="61">
        <f t="shared" si="26"/>
      </c>
      <c r="G154" s="13">
        <f>IF(O154=1,SUM(O$8:O154),"")</f>
      </c>
      <c r="H154" s="13">
        <f>IF(P154=1,SUM(P$8:P154),"")</f>
      </c>
      <c r="I154" s="13">
        <f>IF(Q154=1,SUM(Q$8:Q154),"")</f>
      </c>
      <c r="J154" s="13">
        <f>IF(R154=1,SUM(R$8:R154),"")</f>
      </c>
      <c r="K154" s="13">
        <f>IF(S154=1,SUM(S$8:S154),"")</f>
      </c>
      <c r="L154" s="13">
        <f>IF(T154=1,SUM(T$8:T154),"")</f>
      </c>
      <c r="M154" s="16">
        <f t="shared" si="27"/>
        <v>0</v>
      </c>
      <c r="N154" s="16">
        <f t="shared" si="27"/>
        <v>0</v>
      </c>
      <c r="O154" s="39">
        <f t="shared" si="28"/>
        <v>0</v>
      </c>
      <c r="P154" s="39">
        <f t="shared" si="28"/>
        <v>0</v>
      </c>
      <c r="Q154" s="39">
        <f t="shared" si="28"/>
        <v>0</v>
      </c>
      <c r="R154" s="39">
        <f t="shared" si="28"/>
        <v>0</v>
      </c>
      <c r="S154" s="39">
        <f t="shared" si="28"/>
        <v>0</v>
      </c>
      <c r="T154" s="16">
        <f t="shared" si="29"/>
        <v>0</v>
      </c>
      <c r="U154" s="16" t="str">
        <f t="shared" si="25"/>
        <v>2006</v>
      </c>
      <c r="V154" s="19">
        <f>IF(ISBLANK(A154)=TRUE,"",VLOOKUP(A154,#REF!,5,FALSE))</f>
      </c>
      <c r="W154" s="10">
        <f>IF(ISBLANK(A154)=TRUE,"",VLOOKUP(A154,#REF!,4,FALSE))</f>
      </c>
      <c r="X154" s="27">
        <f>IF(ISBLANK(A154)=TRUE,"",VLOOKUP(A154,#REF!,2,FALSE))</f>
      </c>
      <c r="Y154" s="28">
        <f>IF(ISBLANK(A154)=TRUE,"",VLOOKUP(A154,#REF!,3,FALSE))</f>
      </c>
    </row>
    <row r="155" ht="13.5">
      <c r="A155" s="2" t="s">
        <v>20</v>
      </c>
    </row>
  </sheetData>
  <sheetProtection insertRows="0"/>
  <mergeCells count="1">
    <mergeCell ref="A5:Y5"/>
  </mergeCells>
  <conditionalFormatting sqref="X8:Y154 E8:F154">
    <cfRule type="expression" priority="1" dxfId="1" stopIfTrue="1">
      <formula>SUM($G8:$L8)=1</formula>
    </cfRule>
  </conditionalFormatting>
  <conditionalFormatting sqref="V8:W154">
    <cfRule type="cellIs" priority="2" dxfId="0" operator="equal" stopIfTrue="1">
      <formula>"W"</formula>
    </cfRule>
  </conditionalFormatting>
  <printOptions/>
  <pageMargins left="0.47" right="0.32" top="0.31" bottom="0.59" header="0.22" footer="0.59"/>
  <pageSetup fitToHeight="5" fitToWidth="1" horizontalDpi="360" verticalDpi="360" orientation="portrait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8">
    <tabColor indexed="53"/>
    <pageSetUpPr fitToPage="1"/>
  </sheetPr>
  <dimension ref="A1:F155"/>
  <sheetViews>
    <sheetView showZeros="0" zoomScalePageLayoutView="0" workbookViewId="0" topLeftCell="A1">
      <pane ySplit="7" topLeftCell="A8" activePane="bottomLeft" state="frozen"/>
      <selection pane="topLeft" activeCell="A1" sqref="A1"/>
      <selection pane="bottomLeft" activeCell="C22" sqref="C22"/>
    </sheetView>
  </sheetViews>
  <sheetFormatPr defaultColWidth="11.421875" defaultRowHeight="12.75"/>
  <cols>
    <col min="1" max="1" width="11.421875" style="2" customWidth="1"/>
    <col min="2" max="2" width="7.57421875" style="2" customWidth="1"/>
    <col min="3" max="3" width="7.8515625" style="3" bestFit="1" customWidth="1"/>
    <col min="4" max="4" width="5.57421875" style="56" customWidth="1"/>
    <col min="5" max="5" width="40.7109375" style="2" customWidth="1"/>
    <col min="6" max="6" width="39.421875" style="2" bestFit="1" customWidth="1"/>
    <col min="7" max="16384" width="11.421875" style="2" customWidth="1"/>
  </cols>
  <sheetData>
    <row r="1" ht="13.5">
      <c r="A1" s="1" t="s">
        <v>902</v>
      </c>
    </row>
    <row r="2" spans="1:4" s="1" customFormat="1" ht="13.5">
      <c r="A2" s="1" t="s">
        <v>27</v>
      </c>
      <c r="D2" s="58"/>
    </row>
    <row r="3" spans="1:5" ht="13.5">
      <c r="A3" s="73" t="s">
        <v>14</v>
      </c>
      <c r="C3" s="73">
        <v>2004</v>
      </c>
      <c r="D3" s="73">
        <v>2005</v>
      </c>
      <c r="E3" s="77">
        <v>2006</v>
      </c>
    </row>
    <row r="4" spans="1:2" ht="13.5">
      <c r="A4" s="73"/>
      <c r="B4" s="73"/>
    </row>
    <row r="5" spans="1:6" ht="18" customHeight="1">
      <c r="A5" s="113" t="s">
        <v>925</v>
      </c>
      <c r="B5" s="113"/>
      <c r="C5" s="113"/>
      <c r="D5" s="113"/>
      <c r="E5" s="113"/>
      <c r="F5" s="113"/>
    </row>
    <row r="6" spans="1:6" ht="15" customHeight="1">
      <c r="A6" s="88" t="s">
        <v>3</v>
      </c>
      <c r="B6" s="89" t="s">
        <v>29</v>
      </c>
      <c r="C6" s="89" t="s">
        <v>29</v>
      </c>
      <c r="D6" s="93" t="s">
        <v>25</v>
      </c>
      <c r="E6" s="95" t="s">
        <v>1</v>
      </c>
      <c r="F6" s="96" t="s">
        <v>2</v>
      </c>
    </row>
    <row r="7" spans="1:6" ht="13.5">
      <c r="A7" s="97"/>
      <c r="B7" s="98" t="s">
        <v>28</v>
      </c>
      <c r="C7" s="98" t="s">
        <v>21</v>
      </c>
      <c r="D7" s="102"/>
      <c r="E7" s="104"/>
      <c r="F7" s="105"/>
    </row>
    <row r="8" spans="1:6" ht="13.5">
      <c r="A8" s="46">
        <v>538</v>
      </c>
      <c r="B8" s="57">
        <v>1</v>
      </c>
      <c r="C8" s="61">
        <v>1</v>
      </c>
      <c r="D8" s="18">
        <v>2004</v>
      </c>
      <c r="E8" s="109" t="s">
        <v>654</v>
      </c>
      <c r="F8" s="110" t="s">
        <v>83</v>
      </c>
    </row>
    <row r="9" spans="1:6" ht="13.5">
      <c r="A9" s="46">
        <v>404</v>
      </c>
      <c r="B9" s="57">
        <v>2</v>
      </c>
      <c r="C9" s="61">
        <v>2</v>
      </c>
      <c r="D9" s="18">
        <v>2004</v>
      </c>
      <c r="E9" s="27" t="s">
        <v>323</v>
      </c>
      <c r="F9" s="28" t="s">
        <v>324</v>
      </c>
    </row>
    <row r="10" spans="1:6" ht="13.5">
      <c r="A10" s="46">
        <v>558</v>
      </c>
      <c r="B10" s="57">
        <v>3</v>
      </c>
      <c r="C10" s="61">
        <v>0</v>
      </c>
      <c r="D10" s="18">
        <v>2003</v>
      </c>
      <c r="E10" s="27" t="s">
        <v>699</v>
      </c>
      <c r="F10" s="28" t="s">
        <v>50</v>
      </c>
    </row>
    <row r="11" spans="1:6" ht="13.5">
      <c r="A11" s="46">
        <v>536</v>
      </c>
      <c r="B11" s="57">
        <v>4</v>
      </c>
      <c r="C11" s="61">
        <v>3</v>
      </c>
      <c r="D11" s="18">
        <v>2004</v>
      </c>
      <c r="E11" s="27" t="s">
        <v>635</v>
      </c>
      <c r="F11" s="28" t="s">
        <v>636</v>
      </c>
    </row>
    <row r="12" spans="1:6" ht="13.5">
      <c r="A12" s="46">
        <v>501</v>
      </c>
      <c r="B12" s="57">
        <v>5</v>
      </c>
      <c r="C12" s="61">
        <v>1</v>
      </c>
      <c r="D12" s="18">
        <v>2005</v>
      </c>
      <c r="E12" s="109" t="s">
        <v>411</v>
      </c>
      <c r="F12" s="110" t="s">
        <v>213</v>
      </c>
    </row>
    <row r="13" spans="1:6" ht="13.5">
      <c r="A13" s="46">
        <v>483</v>
      </c>
      <c r="B13" s="57">
        <v>6</v>
      </c>
      <c r="C13" s="61">
        <v>4</v>
      </c>
      <c r="D13" s="18">
        <v>2004</v>
      </c>
      <c r="E13" s="27" t="s">
        <v>401</v>
      </c>
      <c r="F13" s="28" t="s">
        <v>130</v>
      </c>
    </row>
    <row r="14" spans="1:6" ht="13.5">
      <c r="A14" s="46">
        <v>541</v>
      </c>
      <c r="B14" s="57">
        <v>7</v>
      </c>
      <c r="C14" s="61">
        <v>2</v>
      </c>
      <c r="D14" s="18">
        <v>2005</v>
      </c>
      <c r="E14" s="27" t="s">
        <v>665</v>
      </c>
      <c r="F14" s="28" t="s">
        <v>83</v>
      </c>
    </row>
    <row r="15" spans="1:6" ht="13.5">
      <c r="A15" s="46">
        <v>427</v>
      </c>
      <c r="B15" s="57">
        <v>8</v>
      </c>
      <c r="C15" s="61">
        <v>3</v>
      </c>
      <c r="D15" s="18">
        <v>2005</v>
      </c>
      <c r="E15" s="27" t="s">
        <v>352</v>
      </c>
      <c r="F15" s="28" t="s">
        <v>46</v>
      </c>
    </row>
    <row r="16" spans="1:6" ht="13.5">
      <c r="A16" s="46">
        <v>531</v>
      </c>
      <c r="B16" s="57">
        <v>9</v>
      </c>
      <c r="C16" s="61">
        <v>0</v>
      </c>
      <c r="D16" s="18">
        <v>2002</v>
      </c>
      <c r="E16" s="27" t="s">
        <v>639</v>
      </c>
      <c r="F16" s="28" t="s">
        <v>640</v>
      </c>
    </row>
    <row r="17" spans="1:6" ht="13.5">
      <c r="A17" s="46">
        <v>482</v>
      </c>
      <c r="B17" s="57">
        <v>10</v>
      </c>
      <c r="C17" s="61">
        <v>5</v>
      </c>
      <c r="D17" s="18">
        <v>2004</v>
      </c>
      <c r="E17" s="27" t="s">
        <v>400</v>
      </c>
      <c r="F17" s="28" t="s">
        <v>130</v>
      </c>
    </row>
    <row r="18" spans="1:6" ht="13.5">
      <c r="A18" s="46">
        <v>551</v>
      </c>
      <c r="B18" s="57">
        <v>11</v>
      </c>
      <c r="C18" s="61">
        <v>6</v>
      </c>
      <c r="D18" s="18">
        <v>2004</v>
      </c>
      <c r="E18" s="27" t="s">
        <v>689</v>
      </c>
      <c r="F18" s="28" t="s">
        <v>332</v>
      </c>
    </row>
    <row r="19" spans="1:6" ht="13.5">
      <c r="A19" s="46">
        <v>436</v>
      </c>
      <c r="B19" s="57">
        <v>12</v>
      </c>
      <c r="C19" s="61">
        <v>7</v>
      </c>
      <c r="D19" s="18">
        <v>2004</v>
      </c>
      <c r="E19" s="27" t="s">
        <v>358</v>
      </c>
      <c r="F19" s="28" t="s">
        <v>46</v>
      </c>
    </row>
    <row r="20" spans="1:6" ht="13.5">
      <c r="A20" s="46">
        <v>406</v>
      </c>
      <c r="B20" s="57">
        <v>13</v>
      </c>
      <c r="C20" s="61">
        <v>8</v>
      </c>
      <c r="D20" s="18">
        <v>2004</v>
      </c>
      <c r="E20" s="27" t="s">
        <v>326</v>
      </c>
      <c r="F20" s="28" t="s">
        <v>324</v>
      </c>
    </row>
    <row r="21" spans="1:6" ht="13.5">
      <c r="A21" s="46">
        <v>408</v>
      </c>
      <c r="B21" s="57">
        <v>14</v>
      </c>
      <c r="C21" s="61">
        <v>1</v>
      </c>
      <c r="D21" s="18">
        <v>2006</v>
      </c>
      <c r="E21" s="109" t="s">
        <v>329</v>
      </c>
      <c r="F21" s="110" t="s">
        <v>328</v>
      </c>
    </row>
    <row r="22" spans="1:6" ht="13.5">
      <c r="A22" s="46">
        <v>560</v>
      </c>
      <c r="B22" s="57">
        <v>15</v>
      </c>
      <c r="C22" s="61">
        <v>0</v>
      </c>
      <c r="D22" s="18">
        <v>2003</v>
      </c>
      <c r="E22" s="27" t="s">
        <v>707</v>
      </c>
      <c r="F22" s="28" t="s">
        <v>50</v>
      </c>
    </row>
    <row r="23" spans="1:6" ht="13.5">
      <c r="A23" s="46">
        <v>526</v>
      </c>
      <c r="B23" s="57">
        <v>16</v>
      </c>
      <c r="C23" s="61">
        <v>9</v>
      </c>
      <c r="D23" s="18">
        <v>2004</v>
      </c>
      <c r="E23" s="27" t="s">
        <v>431</v>
      </c>
      <c r="F23" s="28" t="s">
        <v>83</v>
      </c>
    </row>
    <row r="24" spans="1:6" ht="13.5">
      <c r="A24" s="46">
        <v>442</v>
      </c>
      <c r="B24" s="57">
        <v>17</v>
      </c>
      <c r="C24" s="61">
        <v>4</v>
      </c>
      <c r="D24" s="18">
        <v>2005</v>
      </c>
      <c r="E24" s="27" t="s">
        <v>364</v>
      </c>
      <c r="F24" s="28" t="s">
        <v>76</v>
      </c>
    </row>
    <row r="25" spans="1:6" ht="13.5">
      <c r="A25" s="46">
        <v>502</v>
      </c>
      <c r="B25" s="57">
        <v>18</v>
      </c>
      <c r="C25" s="61">
        <v>2</v>
      </c>
      <c r="D25" s="18">
        <v>2006</v>
      </c>
      <c r="E25" s="27" t="s">
        <v>412</v>
      </c>
      <c r="F25" s="28" t="s">
        <v>213</v>
      </c>
    </row>
    <row r="26" spans="1:6" ht="13.5">
      <c r="A26" s="46">
        <v>424</v>
      </c>
      <c r="B26" s="57">
        <v>19</v>
      </c>
      <c r="C26" s="61">
        <v>5</v>
      </c>
      <c r="D26" s="18">
        <v>2005</v>
      </c>
      <c r="E26" s="27" t="s">
        <v>349</v>
      </c>
      <c r="F26" s="28" t="s">
        <v>46</v>
      </c>
    </row>
    <row r="27" spans="1:6" ht="13.5">
      <c r="A27" s="46">
        <v>527</v>
      </c>
      <c r="B27" s="57">
        <v>20</v>
      </c>
      <c r="C27" s="61">
        <v>3</v>
      </c>
      <c r="D27" s="18">
        <v>2006</v>
      </c>
      <c r="E27" s="27" t="s">
        <v>432</v>
      </c>
      <c r="F27" s="28" t="s">
        <v>83</v>
      </c>
    </row>
    <row r="28" spans="1:6" ht="13.5">
      <c r="A28" s="46">
        <v>547</v>
      </c>
      <c r="B28" s="57">
        <v>21</v>
      </c>
      <c r="C28" s="61">
        <v>6</v>
      </c>
      <c r="D28" s="18">
        <v>2005</v>
      </c>
      <c r="E28" s="27" t="s">
        <v>682</v>
      </c>
      <c r="F28" s="28">
        <v>0</v>
      </c>
    </row>
    <row r="29" spans="1:6" ht="13.5">
      <c r="A29" s="46">
        <v>534</v>
      </c>
      <c r="B29" s="57">
        <v>22</v>
      </c>
      <c r="C29" s="61">
        <v>10</v>
      </c>
      <c r="D29" s="18">
        <v>2004</v>
      </c>
      <c r="E29" s="27" t="s">
        <v>637</v>
      </c>
      <c r="F29" s="28" t="s">
        <v>50</v>
      </c>
    </row>
    <row r="30" spans="1:6" ht="13.5">
      <c r="A30" s="46">
        <v>400</v>
      </c>
      <c r="B30" s="57">
        <v>23</v>
      </c>
      <c r="C30" s="61">
        <v>7</v>
      </c>
      <c r="D30" s="18">
        <v>2005</v>
      </c>
      <c r="E30" s="27" t="s">
        <v>318</v>
      </c>
      <c r="F30" s="28" t="s">
        <v>319</v>
      </c>
    </row>
    <row r="31" spans="1:6" ht="13.5">
      <c r="A31" s="46">
        <v>473</v>
      </c>
      <c r="B31" s="57">
        <v>24</v>
      </c>
      <c r="C31" s="61">
        <v>4</v>
      </c>
      <c r="D31" s="18">
        <v>2007</v>
      </c>
      <c r="E31" s="27" t="s">
        <v>394</v>
      </c>
      <c r="F31" s="28" t="s">
        <v>105</v>
      </c>
    </row>
    <row r="32" spans="1:6" ht="13.5">
      <c r="A32" s="46">
        <v>437</v>
      </c>
      <c r="B32" s="57">
        <v>25</v>
      </c>
      <c r="C32" s="61">
        <v>11</v>
      </c>
      <c r="D32" s="18">
        <v>2004</v>
      </c>
      <c r="E32" s="27" t="s">
        <v>359</v>
      </c>
      <c r="F32" s="28" t="s">
        <v>46</v>
      </c>
    </row>
    <row r="33" spans="1:6" ht="13.5">
      <c r="A33" s="46">
        <v>530</v>
      </c>
      <c r="B33" s="57">
        <v>26</v>
      </c>
      <c r="C33" s="61">
        <v>8</v>
      </c>
      <c r="D33" s="18">
        <v>2005</v>
      </c>
      <c r="E33" s="27" t="s">
        <v>641</v>
      </c>
      <c r="F33" s="28" t="s">
        <v>46</v>
      </c>
    </row>
    <row r="34" spans="1:6" ht="13.5">
      <c r="A34" s="46">
        <v>561</v>
      </c>
      <c r="B34" s="57">
        <v>27</v>
      </c>
      <c r="C34" s="61">
        <v>9</v>
      </c>
      <c r="D34" s="18">
        <v>2005</v>
      </c>
      <c r="E34" s="27" t="s">
        <v>711</v>
      </c>
      <c r="F34" s="28" t="s">
        <v>710</v>
      </c>
    </row>
    <row r="35" spans="1:6" ht="13.5">
      <c r="A35" s="46">
        <v>549</v>
      </c>
      <c r="B35" s="57">
        <v>28</v>
      </c>
      <c r="C35" s="61">
        <v>12</v>
      </c>
      <c r="D35" s="18">
        <v>2004</v>
      </c>
      <c r="E35" s="27" t="s">
        <v>688</v>
      </c>
      <c r="F35" s="28" t="s">
        <v>332</v>
      </c>
    </row>
    <row r="36" spans="1:6" ht="13.5">
      <c r="A36" s="46">
        <v>446</v>
      </c>
      <c r="B36" s="57">
        <v>29</v>
      </c>
      <c r="C36" s="61">
        <v>0</v>
      </c>
      <c r="D36" s="18">
        <v>2003</v>
      </c>
      <c r="E36" s="27" t="s">
        <v>367</v>
      </c>
      <c r="F36" s="28" t="s">
        <v>83</v>
      </c>
    </row>
    <row r="37" spans="1:6" ht="13.5">
      <c r="A37" s="46">
        <v>426</v>
      </c>
      <c r="B37" s="57">
        <v>30</v>
      </c>
      <c r="C37" s="61">
        <v>5</v>
      </c>
      <c r="D37" s="18">
        <v>2007</v>
      </c>
      <c r="E37" s="27" t="s">
        <v>351</v>
      </c>
      <c r="F37" s="28" t="s">
        <v>46</v>
      </c>
    </row>
    <row r="38" spans="1:6" ht="13.5">
      <c r="A38" s="46">
        <v>445</v>
      </c>
      <c r="B38" s="57">
        <v>31</v>
      </c>
      <c r="C38" s="61">
        <v>10</v>
      </c>
      <c r="D38" s="18">
        <v>2005</v>
      </c>
      <c r="E38" s="27" t="s">
        <v>366</v>
      </c>
      <c r="F38" s="28" t="s">
        <v>332</v>
      </c>
    </row>
    <row r="39" spans="1:6" ht="13.5">
      <c r="A39" s="46">
        <v>434</v>
      </c>
      <c r="B39" s="57">
        <v>32</v>
      </c>
      <c r="C39" s="61">
        <v>11</v>
      </c>
      <c r="D39" s="18">
        <v>2005</v>
      </c>
      <c r="E39" s="27" t="s">
        <v>356</v>
      </c>
      <c r="F39" s="28" t="s">
        <v>46</v>
      </c>
    </row>
    <row r="40" spans="1:6" ht="13.5">
      <c r="A40" s="46">
        <v>540</v>
      </c>
      <c r="B40" s="57">
        <v>33</v>
      </c>
      <c r="C40" s="61">
        <v>12</v>
      </c>
      <c r="D40" s="18">
        <v>2005</v>
      </c>
      <c r="E40" s="27" t="s">
        <v>655</v>
      </c>
      <c r="F40" s="28" t="s">
        <v>50</v>
      </c>
    </row>
    <row r="41" spans="1:6" ht="13.5">
      <c r="A41" s="46">
        <v>481</v>
      </c>
      <c r="B41" s="57">
        <v>34</v>
      </c>
      <c r="C41" s="61">
        <v>13</v>
      </c>
      <c r="D41" s="18">
        <v>2005</v>
      </c>
      <c r="E41" s="27" t="s">
        <v>399</v>
      </c>
      <c r="F41" s="28" t="s">
        <v>130</v>
      </c>
    </row>
    <row r="42" spans="1:6" ht="13.5">
      <c r="A42" s="46">
        <v>507</v>
      </c>
      <c r="B42" s="57">
        <v>35</v>
      </c>
      <c r="C42" s="61">
        <v>14</v>
      </c>
      <c r="D42" s="18">
        <v>2005</v>
      </c>
      <c r="E42" s="27" t="s">
        <v>415</v>
      </c>
      <c r="F42" s="28" t="s">
        <v>332</v>
      </c>
    </row>
    <row r="43" spans="1:6" ht="13.5">
      <c r="A43" s="46">
        <v>413</v>
      </c>
      <c r="B43" s="57">
        <v>36</v>
      </c>
      <c r="C43" s="61">
        <v>6</v>
      </c>
      <c r="D43" s="18">
        <v>2006</v>
      </c>
      <c r="E43" s="27" t="s">
        <v>336</v>
      </c>
      <c r="F43" s="28" t="s">
        <v>332</v>
      </c>
    </row>
    <row r="44" spans="1:6" ht="13.5">
      <c r="A44" s="46">
        <v>422</v>
      </c>
      <c r="B44" s="57">
        <v>37</v>
      </c>
      <c r="C44" s="61">
        <v>13</v>
      </c>
      <c r="D44" s="18">
        <v>2004</v>
      </c>
      <c r="E44" s="27" t="s">
        <v>347</v>
      </c>
      <c r="F44" s="28" t="s">
        <v>76</v>
      </c>
    </row>
    <row r="45" spans="1:6" ht="13.5">
      <c r="A45" s="46">
        <v>423</v>
      </c>
      <c r="B45" s="57">
        <v>38</v>
      </c>
      <c r="C45" s="61">
        <v>15</v>
      </c>
      <c r="D45" s="18">
        <v>2005</v>
      </c>
      <c r="E45" s="27" t="s">
        <v>348</v>
      </c>
      <c r="F45" s="28" t="s">
        <v>76</v>
      </c>
    </row>
    <row r="46" spans="1:6" ht="13.5">
      <c r="A46" s="46">
        <v>542</v>
      </c>
      <c r="B46" s="57">
        <v>39</v>
      </c>
      <c r="C46" s="61">
        <v>16</v>
      </c>
      <c r="D46" s="18">
        <v>2005</v>
      </c>
      <c r="E46" s="27" t="s">
        <v>684</v>
      </c>
      <c r="F46" s="28" t="s">
        <v>50</v>
      </c>
    </row>
    <row r="47" spans="1:6" ht="13.5">
      <c r="A47" s="46">
        <v>562</v>
      </c>
      <c r="B47" s="57">
        <v>40</v>
      </c>
      <c r="C47" s="61">
        <v>7</v>
      </c>
      <c r="D47" s="18">
        <v>2006</v>
      </c>
      <c r="E47" s="27" t="s">
        <v>709</v>
      </c>
      <c r="F47" s="28" t="s">
        <v>710</v>
      </c>
    </row>
    <row r="48" spans="1:6" ht="13.5">
      <c r="A48" s="46">
        <v>419</v>
      </c>
      <c r="B48" s="57">
        <v>41</v>
      </c>
      <c r="C48" s="61">
        <v>8</v>
      </c>
      <c r="D48" s="18">
        <v>2006</v>
      </c>
      <c r="E48" s="27" t="s">
        <v>343</v>
      </c>
      <c r="F48" s="28" t="s">
        <v>83</v>
      </c>
    </row>
    <row r="49" spans="1:6" ht="13.5">
      <c r="A49" s="46"/>
      <c r="B49" s="57">
        <f aca="true" t="shared" si="0" ref="B49:B73">IF(ISBLANK(A49)=TRUE,"",B48+1)</f>
      </c>
      <c r="C49" s="61">
        <f>IF(ISBLANK(A49)=TRUE,"",SUM(#REF!))</f>
      </c>
      <c r="D49" s="18">
        <f>IF(ISBLANK(A49)=TRUE,"",VLOOKUP(A49,#REF!,5,FALSE))</f>
      </c>
      <c r="E49" s="27">
        <f>IF(ISBLANK(A49)=TRUE,"",VLOOKUP(A49,#REF!,2,FALSE))</f>
      </c>
      <c r="F49" s="28">
        <f>IF(ISBLANK(A49)=TRUE,"",VLOOKUP(A49,#REF!,3,FALSE))</f>
      </c>
    </row>
    <row r="50" spans="1:6" ht="13.5">
      <c r="A50" s="46"/>
      <c r="B50" s="57">
        <f t="shared" si="0"/>
      </c>
      <c r="C50" s="61">
        <f>IF(ISBLANK(A50)=TRUE,"",SUM(#REF!))</f>
      </c>
      <c r="D50" s="18">
        <f>IF(ISBLANK(A50)=TRUE,"",VLOOKUP(A50,#REF!,5,FALSE))</f>
      </c>
      <c r="E50" s="27">
        <f>IF(ISBLANK(A50)=TRUE,"",VLOOKUP(A50,#REF!,2,FALSE))</f>
      </c>
      <c r="F50" s="28">
        <f>IF(ISBLANK(A50)=TRUE,"",VLOOKUP(A50,#REF!,3,FALSE))</f>
      </c>
    </row>
    <row r="51" spans="1:6" ht="13.5">
      <c r="A51" s="46"/>
      <c r="B51" s="57">
        <f t="shared" si="0"/>
      </c>
      <c r="C51" s="61">
        <f>IF(ISBLANK(A51)=TRUE,"",SUM(#REF!))</f>
      </c>
      <c r="D51" s="18">
        <f>IF(ISBLANK(A51)=TRUE,"",VLOOKUP(A51,#REF!,5,FALSE))</f>
      </c>
      <c r="E51" s="27">
        <f>IF(ISBLANK(A51)=TRUE,"",VLOOKUP(A51,#REF!,2,FALSE))</f>
      </c>
      <c r="F51" s="28">
        <f>IF(ISBLANK(A51)=TRUE,"",VLOOKUP(A51,#REF!,3,FALSE))</f>
      </c>
    </row>
    <row r="52" spans="1:6" ht="13.5">
      <c r="A52" s="46"/>
      <c r="B52" s="57">
        <f t="shared" si="0"/>
      </c>
      <c r="C52" s="61">
        <f>IF(ISBLANK(A52)=TRUE,"",SUM(#REF!))</f>
      </c>
      <c r="D52" s="18">
        <f>IF(ISBLANK(A52)=TRUE,"",VLOOKUP(A52,#REF!,5,FALSE))</f>
      </c>
      <c r="E52" s="27">
        <f>IF(ISBLANK(A52)=TRUE,"",VLOOKUP(A52,#REF!,2,FALSE))</f>
      </c>
      <c r="F52" s="28">
        <f>IF(ISBLANK(A52)=TRUE,"",VLOOKUP(A52,#REF!,3,FALSE))</f>
      </c>
    </row>
    <row r="53" spans="1:6" ht="13.5">
      <c r="A53" s="46"/>
      <c r="B53" s="57">
        <f t="shared" si="0"/>
      </c>
      <c r="C53" s="61">
        <f>IF(ISBLANK(A53)=TRUE,"",SUM(#REF!))</f>
      </c>
      <c r="D53" s="18">
        <f>IF(ISBLANK(A53)=TRUE,"",VLOOKUP(A53,#REF!,5,FALSE))</f>
      </c>
      <c r="E53" s="27">
        <f>IF(ISBLANK(A53)=TRUE,"",VLOOKUP(A53,#REF!,2,FALSE))</f>
      </c>
      <c r="F53" s="28">
        <f>IF(ISBLANK(A53)=TRUE,"",VLOOKUP(A53,#REF!,3,FALSE))</f>
      </c>
    </row>
    <row r="54" spans="1:6" ht="13.5">
      <c r="A54" s="46"/>
      <c r="B54" s="57">
        <f t="shared" si="0"/>
      </c>
      <c r="C54" s="61">
        <f>IF(ISBLANK(A54)=TRUE,"",SUM(#REF!))</f>
      </c>
      <c r="D54" s="18">
        <f>IF(ISBLANK(A54)=TRUE,"",VLOOKUP(A54,#REF!,5,FALSE))</f>
      </c>
      <c r="E54" s="27">
        <f>IF(ISBLANK(A54)=TRUE,"",VLOOKUP(A54,#REF!,2,FALSE))</f>
      </c>
      <c r="F54" s="28">
        <f>IF(ISBLANK(A54)=TRUE,"",VLOOKUP(A54,#REF!,3,FALSE))</f>
      </c>
    </row>
    <row r="55" spans="1:6" ht="13.5">
      <c r="A55" s="46"/>
      <c r="B55" s="57">
        <f t="shared" si="0"/>
      </c>
      <c r="C55" s="61">
        <f>IF(ISBLANK(A55)=TRUE,"",SUM(#REF!))</f>
      </c>
      <c r="D55" s="18">
        <f>IF(ISBLANK(A55)=TRUE,"",VLOOKUP(A55,#REF!,5,FALSE))</f>
      </c>
      <c r="E55" s="27">
        <f>IF(ISBLANK(A55)=TRUE,"",VLOOKUP(A55,#REF!,2,FALSE))</f>
      </c>
      <c r="F55" s="28">
        <f>IF(ISBLANK(A55)=TRUE,"",VLOOKUP(A55,#REF!,3,FALSE))</f>
      </c>
    </row>
    <row r="56" spans="1:6" ht="13.5">
      <c r="A56" s="46"/>
      <c r="B56" s="57">
        <f t="shared" si="0"/>
      </c>
      <c r="C56" s="61">
        <f>IF(ISBLANK(A56)=TRUE,"",SUM(#REF!))</f>
      </c>
      <c r="D56" s="18">
        <f>IF(ISBLANK(A56)=TRUE,"",VLOOKUP(A56,#REF!,5,FALSE))</f>
      </c>
      <c r="E56" s="27">
        <f>IF(ISBLANK(A56)=TRUE,"",VLOOKUP(A56,#REF!,2,FALSE))</f>
      </c>
      <c r="F56" s="28">
        <f>IF(ISBLANK(A56)=TRUE,"",VLOOKUP(A56,#REF!,3,FALSE))</f>
      </c>
    </row>
    <row r="57" spans="1:6" ht="13.5">
      <c r="A57" s="46"/>
      <c r="B57" s="57">
        <f t="shared" si="0"/>
      </c>
      <c r="C57" s="61">
        <f>IF(ISBLANK(A57)=TRUE,"",SUM(#REF!))</f>
      </c>
      <c r="D57" s="18">
        <f>IF(ISBLANK(A57)=TRUE,"",VLOOKUP(A57,#REF!,5,FALSE))</f>
      </c>
      <c r="E57" s="27">
        <f>IF(ISBLANK(A57)=TRUE,"",VLOOKUP(A57,#REF!,2,FALSE))</f>
      </c>
      <c r="F57" s="28">
        <f>IF(ISBLANK(A57)=TRUE,"",VLOOKUP(A57,#REF!,3,FALSE))</f>
      </c>
    </row>
    <row r="58" spans="1:6" ht="13.5">
      <c r="A58" s="46"/>
      <c r="B58" s="57">
        <f t="shared" si="0"/>
      </c>
      <c r="C58" s="61">
        <f>IF(ISBLANK(A58)=TRUE,"",SUM(#REF!))</f>
      </c>
      <c r="D58" s="18">
        <f>IF(ISBLANK(A58)=TRUE,"",VLOOKUP(A58,#REF!,5,FALSE))</f>
      </c>
      <c r="E58" s="27">
        <f>IF(ISBLANK(A58)=TRUE,"",VLOOKUP(A58,#REF!,2,FALSE))</f>
      </c>
      <c r="F58" s="28">
        <f>IF(ISBLANK(A58)=TRUE,"",VLOOKUP(A58,#REF!,3,FALSE))</f>
      </c>
    </row>
    <row r="59" spans="1:6" ht="13.5">
      <c r="A59" s="46"/>
      <c r="B59" s="57">
        <f t="shared" si="0"/>
      </c>
      <c r="C59" s="61">
        <f>IF(ISBLANK(A59)=TRUE,"",SUM(#REF!))</f>
      </c>
      <c r="D59" s="18">
        <f>IF(ISBLANK(A59)=TRUE,"",VLOOKUP(A59,#REF!,5,FALSE))</f>
      </c>
      <c r="E59" s="27">
        <f>IF(ISBLANK(A59)=TRUE,"",VLOOKUP(A59,#REF!,2,FALSE))</f>
      </c>
      <c r="F59" s="28">
        <f>IF(ISBLANK(A59)=TRUE,"",VLOOKUP(A59,#REF!,3,FALSE))</f>
      </c>
    </row>
    <row r="60" spans="1:6" ht="13.5">
      <c r="A60" s="46"/>
      <c r="B60" s="57">
        <f t="shared" si="0"/>
      </c>
      <c r="C60" s="61">
        <f>IF(ISBLANK(A60)=TRUE,"",SUM(#REF!))</f>
      </c>
      <c r="D60" s="18">
        <f>IF(ISBLANK(A60)=TRUE,"",VLOOKUP(A60,#REF!,5,FALSE))</f>
      </c>
      <c r="E60" s="27">
        <f>IF(ISBLANK(A60)=TRUE,"",VLOOKUP(A60,#REF!,2,FALSE))</f>
      </c>
      <c r="F60" s="28">
        <f>IF(ISBLANK(A60)=TRUE,"",VLOOKUP(A60,#REF!,3,FALSE))</f>
      </c>
    </row>
    <row r="61" spans="1:6" ht="13.5">
      <c r="A61" s="46"/>
      <c r="B61" s="57">
        <f t="shared" si="0"/>
      </c>
      <c r="C61" s="61">
        <f>IF(ISBLANK(A61)=TRUE,"",SUM(#REF!))</f>
      </c>
      <c r="D61" s="18">
        <f>IF(ISBLANK(A61)=TRUE,"",VLOOKUP(A61,#REF!,5,FALSE))</f>
      </c>
      <c r="E61" s="27">
        <f>IF(ISBLANK(A61)=TRUE,"",VLOOKUP(A61,#REF!,2,FALSE))</f>
      </c>
      <c r="F61" s="28">
        <f>IF(ISBLANK(A61)=TRUE,"",VLOOKUP(A61,#REF!,3,FALSE))</f>
      </c>
    </row>
    <row r="62" spans="1:6" ht="13.5">
      <c r="A62" s="46"/>
      <c r="B62" s="57">
        <f t="shared" si="0"/>
      </c>
      <c r="C62" s="61">
        <f>IF(ISBLANK(A62)=TRUE,"",SUM(#REF!))</f>
      </c>
      <c r="D62" s="18">
        <f>IF(ISBLANK(A62)=TRUE,"",VLOOKUP(A62,#REF!,5,FALSE))</f>
      </c>
      <c r="E62" s="27">
        <f>IF(ISBLANK(A62)=TRUE,"",VLOOKUP(A62,#REF!,2,FALSE))</f>
      </c>
      <c r="F62" s="28">
        <f>IF(ISBLANK(A62)=TRUE,"",VLOOKUP(A62,#REF!,3,FALSE))</f>
      </c>
    </row>
    <row r="63" spans="1:6" ht="13.5">
      <c r="A63" s="46"/>
      <c r="B63" s="57">
        <f t="shared" si="0"/>
      </c>
      <c r="C63" s="61">
        <f>IF(ISBLANK(A63)=TRUE,"",SUM(#REF!))</f>
      </c>
      <c r="D63" s="18">
        <f>IF(ISBLANK(A63)=TRUE,"",VLOOKUP(A63,#REF!,5,FALSE))</f>
      </c>
      <c r="E63" s="27">
        <f>IF(ISBLANK(A63)=TRUE,"",VLOOKUP(A63,#REF!,2,FALSE))</f>
      </c>
      <c r="F63" s="28">
        <f>IF(ISBLANK(A63)=TRUE,"",VLOOKUP(A63,#REF!,3,FALSE))</f>
      </c>
    </row>
    <row r="64" spans="1:6" ht="13.5">
      <c r="A64" s="46"/>
      <c r="B64" s="57">
        <f t="shared" si="0"/>
      </c>
      <c r="C64" s="61">
        <f>IF(ISBLANK(A64)=TRUE,"",SUM(#REF!))</f>
      </c>
      <c r="D64" s="18">
        <f>IF(ISBLANK(A64)=TRUE,"",VLOOKUP(A64,#REF!,5,FALSE))</f>
      </c>
      <c r="E64" s="27">
        <f>IF(ISBLANK(A64)=TRUE,"",VLOOKUP(A64,#REF!,2,FALSE))</f>
      </c>
      <c r="F64" s="28">
        <f>IF(ISBLANK(A64)=TRUE,"",VLOOKUP(A64,#REF!,3,FALSE))</f>
      </c>
    </row>
    <row r="65" spans="1:6" ht="13.5">
      <c r="A65" s="46"/>
      <c r="B65" s="57">
        <f t="shared" si="0"/>
      </c>
      <c r="C65" s="61">
        <f>IF(ISBLANK(A65)=TRUE,"",SUM(#REF!))</f>
      </c>
      <c r="D65" s="18">
        <f>IF(ISBLANK(A65)=TRUE,"",VLOOKUP(A65,#REF!,5,FALSE))</f>
      </c>
      <c r="E65" s="27">
        <f>IF(ISBLANK(A65)=TRUE,"",VLOOKUP(A65,#REF!,2,FALSE))</f>
      </c>
      <c r="F65" s="28">
        <f>IF(ISBLANK(A65)=TRUE,"",VLOOKUP(A65,#REF!,3,FALSE))</f>
      </c>
    </row>
    <row r="66" spans="1:6" ht="13.5">
      <c r="A66" s="46"/>
      <c r="B66" s="57">
        <f t="shared" si="0"/>
      </c>
      <c r="C66" s="61">
        <f>IF(ISBLANK(A66)=TRUE,"",SUM(#REF!))</f>
      </c>
      <c r="D66" s="18">
        <f>IF(ISBLANK(A66)=TRUE,"",VLOOKUP(A66,#REF!,5,FALSE))</f>
      </c>
      <c r="E66" s="27">
        <f>IF(ISBLANK(A66)=TRUE,"",VLOOKUP(A66,#REF!,2,FALSE))</f>
      </c>
      <c r="F66" s="28">
        <f>IF(ISBLANK(A66)=TRUE,"",VLOOKUP(A66,#REF!,3,FALSE))</f>
      </c>
    </row>
    <row r="67" spans="1:6" ht="13.5">
      <c r="A67" s="46"/>
      <c r="B67" s="57">
        <f t="shared" si="0"/>
      </c>
      <c r="C67" s="61">
        <f>IF(ISBLANK(A67)=TRUE,"",SUM(#REF!))</f>
      </c>
      <c r="D67" s="18">
        <f>IF(ISBLANK(A67)=TRUE,"",VLOOKUP(A67,#REF!,5,FALSE))</f>
      </c>
      <c r="E67" s="27">
        <f>IF(ISBLANK(A67)=TRUE,"",VLOOKUP(A67,#REF!,2,FALSE))</f>
      </c>
      <c r="F67" s="28">
        <f>IF(ISBLANK(A67)=TRUE,"",VLOOKUP(A67,#REF!,3,FALSE))</f>
      </c>
    </row>
    <row r="68" spans="1:6" ht="13.5">
      <c r="A68" s="46"/>
      <c r="B68" s="57">
        <f t="shared" si="0"/>
      </c>
      <c r="C68" s="61">
        <f>IF(ISBLANK(A68)=TRUE,"",SUM(#REF!))</f>
      </c>
      <c r="D68" s="18">
        <f>IF(ISBLANK(A68)=TRUE,"",VLOOKUP(A68,#REF!,5,FALSE))</f>
      </c>
      <c r="E68" s="27">
        <f>IF(ISBLANK(A68)=TRUE,"",VLOOKUP(A68,#REF!,2,FALSE))</f>
      </c>
      <c r="F68" s="28">
        <f>IF(ISBLANK(A68)=TRUE,"",VLOOKUP(A68,#REF!,3,FALSE))</f>
      </c>
    </row>
    <row r="69" spans="1:6" ht="13.5">
      <c r="A69" s="46"/>
      <c r="B69" s="57">
        <f t="shared" si="0"/>
      </c>
      <c r="C69" s="61">
        <f>IF(ISBLANK(A69)=TRUE,"",SUM(#REF!))</f>
      </c>
      <c r="D69" s="18">
        <f>IF(ISBLANK(A69)=TRUE,"",VLOOKUP(A69,#REF!,5,FALSE))</f>
      </c>
      <c r="E69" s="27">
        <f>IF(ISBLANK(A69)=TRUE,"",VLOOKUP(A69,#REF!,2,FALSE))</f>
      </c>
      <c r="F69" s="28">
        <f>IF(ISBLANK(A69)=TRUE,"",VLOOKUP(A69,#REF!,3,FALSE))</f>
      </c>
    </row>
    <row r="70" spans="1:6" ht="13.5">
      <c r="A70" s="46"/>
      <c r="B70" s="57">
        <f t="shared" si="0"/>
      </c>
      <c r="C70" s="61">
        <f>IF(ISBLANK(A70)=TRUE,"",SUM(#REF!))</f>
      </c>
      <c r="D70" s="18">
        <f>IF(ISBLANK(A70)=TRUE,"",VLOOKUP(A70,#REF!,5,FALSE))</f>
      </c>
      <c r="E70" s="27">
        <f>IF(ISBLANK(A70)=TRUE,"",VLOOKUP(A70,#REF!,2,FALSE))</f>
      </c>
      <c r="F70" s="28">
        <f>IF(ISBLANK(A70)=TRUE,"",VLOOKUP(A70,#REF!,3,FALSE))</f>
      </c>
    </row>
    <row r="71" spans="1:6" ht="13.5">
      <c r="A71" s="46"/>
      <c r="B71" s="57">
        <f t="shared" si="0"/>
      </c>
      <c r="C71" s="61">
        <f>IF(ISBLANK(A71)=TRUE,"",SUM(#REF!))</f>
      </c>
      <c r="D71" s="18">
        <f>IF(ISBLANK(A71)=TRUE,"",VLOOKUP(A71,#REF!,5,FALSE))</f>
      </c>
      <c r="E71" s="27">
        <f>IF(ISBLANK(A71)=TRUE,"",VLOOKUP(A71,#REF!,2,FALSE))</f>
      </c>
      <c r="F71" s="28">
        <f>IF(ISBLANK(A71)=TRUE,"",VLOOKUP(A71,#REF!,3,FALSE))</f>
      </c>
    </row>
    <row r="72" spans="1:6" ht="13.5">
      <c r="A72" s="46"/>
      <c r="B72" s="57">
        <f t="shared" si="0"/>
      </c>
      <c r="C72" s="61">
        <f>IF(ISBLANK(A72)=TRUE,"",SUM(#REF!))</f>
      </c>
      <c r="D72" s="18">
        <f>IF(ISBLANK(A72)=TRUE,"",VLOOKUP(A72,#REF!,5,FALSE))</f>
      </c>
      <c r="E72" s="27">
        <f>IF(ISBLANK(A72)=TRUE,"",VLOOKUP(A72,#REF!,2,FALSE))</f>
      </c>
      <c r="F72" s="28">
        <f>IF(ISBLANK(A72)=TRUE,"",VLOOKUP(A72,#REF!,3,FALSE))</f>
      </c>
    </row>
    <row r="73" spans="1:6" ht="13.5">
      <c r="A73" s="46"/>
      <c r="B73" s="57">
        <f t="shared" si="0"/>
      </c>
      <c r="C73" s="61">
        <f>IF(ISBLANK(A73)=TRUE,"",SUM(#REF!))</f>
      </c>
      <c r="D73" s="18">
        <f>IF(ISBLANK(A73)=TRUE,"",VLOOKUP(A73,#REF!,5,FALSE))</f>
      </c>
      <c r="E73" s="27">
        <f>IF(ISBLANK(A73)=TRUE,"",VLOOKUP(A73,#REF!,2,FALSE))</f>
      </c>
      <c r="F73" s="28">
        <f>IF(ISBLANK(A73)=TRUE,"",VLOOKUP(A73,#REF!,3,FALSE))</f>
      </c>
    </row>
    <row r="74" spans="1:6" ht="13.5">
      <c r="A74" s="46"/>
      <c r="B74" s="57">
        <f aca="true" t="shared" si="1" ref="B74:B137">IF(ISBLANK(A74)=TRUE,"",B73+1)</f>
      </c>
      <c r="C74" s="61">
        <f>IF(ISBLANK(A74)=TRUE,"",SUM(#REF!))</f>
      </c>
      <c r="D74" s="18">
        <f>IF(ISBLANK(A74)=TRUE,"",VLOOKUP(A74,#REF!,5,FALSE))</f>
      </c>
      <c r="E74" s="27">
        <f>IF(ISBLANK(A74)=TRUE,"",VLOOKUP(A74,#REF!,2,FALSE))</f>
      </c>
      <c r="F74" s="28">
        <f>IF(ISBLANK(A74)=TRUE,"",VLOOKUP(A74,#REF!,3,FALSE))</f>
      </c>
    </row>
    <row r="75" spans="1:6" ht="13.5">
      <c r="A75" s="46"/>
      <c r="B75" s="57">
        <f t="shared" si="1"/>
      </c>
      <c r="C75" s="61">
        <f>IF(ISBLANK(A75)=TRUE,"",SUM(#REF!))</f>
      </c>
      <c r="D75" s="18">
        <f>IF(ISBLANK(A75)=TRUE,"",VLOOKUP(A75,#REF!,5,FALSE))</f>
      </c>
      <c r="E75" s="27">
        <f>IF(ISBLANK(A75)=TRUE,"",VLOOKUP(A75,#REF!,2,FALSE))</f>
      </c>
      <c r="F75" s="28">
        <f>IF(ISBLANK(A75)=TRUE,"",VLOOKUP(A75,#REF!,3,FALSE))</f>
      </c>
    </row>
    <row r="76" spans="1:6" ht="13.5">
      <c r="A76" s="46"/>
      <c r="B76" s="57">
        <f t="shared" si="1"/>
      </c>
      <c r="C76" s="61">
        <f>IF(ISBLANK(A76)=TRUE,"",SUM(#REF!))</f>
      </c>
      <c r="D76" s="18">
        <f>IF(ISBLANK(A76)=TRUE,"",VLOOKUP(A76,#REF!,5,FALSE))</f>
      </c>
      <c r="E76" s="27">
        <f>IF(ISBLANK(A76)=TRUE,"",VLOOKUP(A76,#REF!,2,FALSE))</f>
      </c>
      <c r="F76" s="28">
        <f>IF(ISBLANK(A76)=TRUE,"",VLOOKUP(A76,#REF!,3,FALSE))</f>
      </c>
    </row>
    <row r="77" spans="1:6" ht="13.5">
      <c r="A77" s="46"/>
      <c r="B77" s="57">
        <f t="shared" si="1"/>
      </c>
      <c r="C77" s="61">
        <f>IF(ISBLANK(A77)=TRUE,"",SUM(#REF!))</f>
      </c>
      <c r="D77" s="18">
        <f>IF(ISBLANK(A77)=TRUE,"",VLOOKUP(A77,#REF!,5,FALSE))</f>
      </c>
      <c r="E77" s="27">
        <f>IF(ISBLANK(A77)=TRUE,"",VLOOKUP(A77,#REF!,2,FALSE))</f>
      </c>
      <c r="F77" s="28">
        <f>IF(ISBLANK(A77)=TRUE,"",VLOOKUP(A77,#REF!,3,FALSE))</f>
      </c>
    </row>
    <row r="78" spans="1:6" ht="13.5">
      <c r="A78" s="46"/>
      <c r="B78" s="57">
        <f t="shared" si="1"/>
      </c>
      <c r="C78" s="61">
        <f>IF(ISBLANK(A78)=TRUE,"",SUM(#REF!))</f>
      </c>
      <c r="D78" s="18">
        <f>IF(ISBLANK(A78)=TRUE,"",VLOOKUP(A78,#REF!,5,FALSE))</f>
      </c>
      <c r="E78" s="27">
        <f>IF(ISBLANK(A78)=TRUE,"",VLOOKUP(A78,#REF!,2,FALSE))</f>
      </c>
      <c r="F78" s="28">
        <f>IF(ISBLANK(A78)=TRUE,"",VLOOKUP(A78,#REF!,3,FALSE))</f>
      </c>
    </row>
    <row r="79" spans="1:6" ht="13.5">
      <c r="A79" s="46"/>
      <c r="B79" s="57">
        <f t="shared" si="1"/>
      </c>
      <c r="C79" s="61">
        <f>IF(ISBLANK(A79)=TRUE,"",SUM(#REF!))</f>
      </c>
      <c r="D79" s="18">
        <f>IF(ISBLANK(A79)=TRUE,"",VLOOKUP(A79,#REF!,5,FALSE))</f>
      </c>
      <c r="E79" s="27">
        <f>IF(ISBLANK(A79)=TRUE,"",VLOOKUP(A79,#REF!,2,FALSE))</f>
      </c>
      <c r="F79" s="28">
        <f>IF(ISBLANK(A79)=TRUE,"",VLOOKUP(A79,#REF!,3,FALSE))</f>
      </c>
    </row>
    <row r="80" spans="1:6" ht="13.5">
      <c r="A80" s="46"/>
      <c r="B80" s="57">
        <f t="shared" si="1"/>
      </c>
      <c r="C80" s="61">
        <f>IF(ISBLANK(A80)=TRUE,"",SUM(#REF!))</f>
      </c>
      <c r="D80" s="18">
        <f>IF(ISBLANK(A80)=TRUE,"",VLOOKUP(A80,#REF!,5,FALSE))</f>
      </c>
      <c r="E80" s="27">
        <f>IF(ISBLANK(A80)=TRUE,"",VLOOKUP(A80,#REF!,2,FALSE))</f>
      </c>
      <c r="F80" s="28">
        <f>IF(ISBLANK(A80)=TRUE,"",VLOOKUP(A80,#REF!,3,FALSE))</f>
      </c>
    </row>
    <row r="81" spans="1:6" ht="13.5">
      <c r="A81" s="46"/>
      <c r="B81" s="57">
        <f t="shared" si="1"/>
      </c>
      <c r="C81" s="61">
        <f>IF(ISBLANK(A81)=TRUE,"",SUM(#REF!))</f>
      </c>
      <c r="D81" s="18">
        <f>IF(ISBLANK(A81)=TRUE,"",VLOOKUP(A81,#REF!,5,FALSE))</f>
      </c>
      <c r="E81" s="27">
        <f>IF(ISBLANK(A81)=TRUE,"",VLOOKUP(A81,#REF!,2,FALSE))</f>
      </c>
      <c r="F81" s="28">
        <f>IF(ISBLANK(A81)=TRUE,"",VLOOKUP(A81,#REF!,3,FALSE))</f>
      </c>
    </row>
    <row r="82" spans="1:6" ht="13.5">
      <c r="A82" s="46"/>
      <c r="B82" s="57">
        <f t="shared" si="1"/>
      </c>
      <c r="C82" s="61">
        <f>IF(ISBLANK(A82)=TRUE,"",SUM(#REF!))</f>
      </c>
      <c r="D82" s="18">
        <f>IF(ISBLANK(A82)=TRUE,"",VLOOKUP(A82,#REF!,5,FALSE))</f>
      </c>
      <c r="E82" s="27">
        <f>IF(ISBLANK(A82)=TRUE,"",VLOOKUP(A82,#REF!,2,FALSE))</f>
      </c>
      <c r="F82" s="28">
        <f>IF(ISBLANK(A82)=TRUE,"",VLOOKUP(A82,#REF!,3,FALSE))</f>
      </c>
    </row>
    <row r="83" spans="1:6" ht="13.5">
      <c r="A83" s="46"/>
      <c r="B83" s="57">
        <f t="shared" si="1"/>
      </c>
      <c r="C83" s="61">
        <f>IF(ISBLANK(A83)=TRUE,"",SUM(#REF!))</f>
      </c>
      <c r="D83" s="18">
        <f>IF(ISBLANK(A83)=TRUE,"",VLOOKUP(A83,#REF!,5,FALSE))</f>
      </c>
      <c r="E83" s="27">
        <f>IF(ISBLANK(A83)=TRUE,"",VLOOKUP(A83,#REF!,2,FALSE))</f>
      </c>
      <c r="F83" s="28">
        <f>IF(ISBLANK(A83)=TRUE,"",VLOOKUP(A83,#REF!,3,FALSE))</f>
      </c>
    </row>
    <row r="84" spans="1:6" ht="13.5">
      <c r="A84" s="46"/>
      <c r="B84" s="57">
        <f t="shared" si="1"/>
      </c>
      <c r="C84" s="61">
        <f>IF(ISBLANK(A84)=TRUE,"",SUM(#REF!))</f>
      </c>
      <c r="D84" s="18">
        <f>IF(ISBLANK(A84)=TRUE,"",VLOOKUP(A84,#REF!,5,FALSE))</f>
      </c>
      <c r="E84" s="27">
        <f>IF(ISBLANK(A84)=TRUE,"",VLOOKUP(A84,#REF!,2,FALSE))</f>
      </c>
      <c r="F84" s="28">
        <f>IF(ISBLANK(A84)=TRUE,"",VLOOKUP(A84,#REF!,3,FALSE))</f>
      </c>
    </row>
    <row r="85" spans="1:6" ht="13.5">
      <c r="A85" s="46"/>
      <c r="B85" s="57">
        <f t="shared" si="1"/>
      </c>
      <c r="C85" s="61">
        <f>IF(ISBLANK(A85)=TRUE,"",SUM(#REF!))</f>
      </c>
      <c r="D85" s="18">
        <f>IF(ISBLANK(A85)=TRUE,"",VLOOKUP(A85,#REF!,5,FALSE))</f>
      </c>
      <c r="E85" s="27">
        <f>IF(ISBLANK(A85)=TRUE,"",VLOOKUP(A85,#REF!,2,FALSE))</f>
      </c>
      <c r="F85" s="28">
        <f>IF(ISBLANK(A85)=TRUE,"",VLOOKUP(A85,#REF!,3,FALSE))</f>
      </c>
    </row>
    <row r="86" spans="1:6" ht="13.5">
      <c r="A86" s="46"/>
      <c r="B86" s="57">
        <f t="shared" si="1"/>
      </c>
      <c r="C86" s="61">
        <f>IF(ISBLANK(A86)=TRUE,"",SUM(#REF!))</f>
      </c>
      <c r="D86" s="18">
        <f>IF(ISBLANK(A86)=TRUE,"",VLOOKUP(A86,#REF!,5,FALSE))</f>
      </c>
      <c r="E86" s="27">
        <f>IF(ISBLANK(A86)=TRUE,"",VLOOKUP(A86,#REF!,2,FALSE))</f>
      </c>
      <c r="F86" s="28">
        <f>IF(ISBLANK(A86)=TRUE,"",VLOOKUP(A86,#REF!,3,FALSE))</f>
      </c>
    </row>
    <row r="87" spans="1:6" ht="13.5">
      <c r="A87" s="46"/>
      <c r="B87" s="57">
        <f t="shared" si="1"/>
      </c>
      <c r="C87" s="61">
        <f>IF(ISBLANK(A87)=TRUE,"",SUM(#REF!))</f>
      </c>
      <c r="D87" s="18">
        <f>IF(ISBLANK(A87)=TRUE,"",VLOOKUP(A87,#REF!,5,FALSE))</f>
      </c>
      <c r="E87" s="27">
        <f>IF(ISBLANK(A87)=TRUE,"",VLOOKUP(A87,#REF!,2,FALSE))</f>
      </c>
      <c r="F87" s="28">
        <f>IF(ISBLANK(A87)=TRUE,"",VLOOKUP(A87,#REF!,3,FALSE))</f>
      </c>
    </row>
    <row r="88" spans="1:6" ht="13.5">
      <c r="A88" s="46"/>
      <c r="B88" s="57">
        <f t="shared" si="1"/>
      </c>
      <c r="C88" s="61">
        <f>IF(ISBLANK(A88)=TRUE,"",SUM(#REF!))</f>
      </c>
      <c r="D88" s="18">
        <f>IF(ISBLANK(A88)=TRUE,"",VLOOKUP(A88,#REF!,5,FALSE))</f>
      </c>
      <c r="E88" s="27">
        <f>IF(ISBLANK(A88)=TRUE,"",VLOOKUP(A88,#REF!,2,FALSE))</f>
      </c>
      <c r="F88" s="28">
        <f>IF(ISBLANK(A88)=TRUE,"",VLOOKUP(A88,#REF!,3,FALSE))</f>
      </c>
    </row>
    <row r="89" spans="1:6" ht="13.5">
      <c r="A89" s="46"/>
      <c r="B89" s="57">
        <f t="shared" si="1"/>
      </c>
      <c r="C89" s="61">
        <f>IF(ISBLANK(A89)=TRUE,"",SUM(#REF!))</f>
      </c>
      <c r="D89" s="18">
        <f>IF(ISBLANK(A89)=TRUE,"",VLOOKUP(A89,#REF!,5,FALSE))</f>
      </c>
      <c r="E89" s="27">
        <f>IF(ISBLANK(A89)=TRUE,"",VLOOKUP(A89,#REF!,2,FALSE))</f>
      </c>
      <c r="F89" s="28">
        <f>IF(ISBLANK(A89)=TRUE,"",VLOOKUP(A89,#REF!,3,FALSE))</f>
      </c>
    </row>
    <row r="90" spans="1:6" ht="13.5">
      <c r="A90" s="46"/>
      <c r="B90" s="57">
        <f t="shared" si="1"/>
      </c>
      <c r="C90" s="61">
        <f>IF(ISBLANK(A90)=TRUE,"",SUM(#REF!))</f>
      </c>
      <c r="D90" s="18">
        <f>IF(ISBLANK(A90)=TRUE,"",VLOOKUP(A90,#REF!,5,FALSE))</f>
      </c>
      <c r="E90" s="27">
        <f>IF(ISBLANK(A90)=TRUE,"",VLOOKUP(A90,#REF!,2,FALSE))</f>
      </c>
      <c r="F90" s="28">
        <f>IF(ISBLANK(A90)=TRUE,"",VLOOKUP(A90,#REF!,3,FALSE))</f>
      </c>
    </row>
    <row r="91" spans="1:6" ht="13.5">
      <c r="A91" s="46"/>
      <c r="B91" s="57">
        <f t="shared" si="1"/>
      </c>
      <c r="C91" s="61">
        <f>IF(ISBLANK(A91)=TRUE,"",SUM(#REF!))</f>
      </c>
      <c r="D91" s="18">
        <f>IF(ISBLANK(A91)=TRUE,"",VLOOKUP(A91,#REF!,5,FALSE))</f>
      </c>
      <c r="E91" s="27">
        <f>IF(ISBLANK(A91)=TRUE,"",VLOOKUP(A91,#REF!,2,FALSE))</f>
      </c>
      <c r="F91" s="28">
        <f>IF(ISBLANK(A91)=TRUE,"",VLOOKUP(A91,#REF!,3,FALSE))</f>
      </c>
    </row>
    <row r="92" spans="1:6" ht="13.5">
      <c r="A92" s="46"/>
      <c r="B92" s="57">
        <f t="shared" si="1"/>
      </c>
      <c r="C92" s="61">
        <f>IF(ISBLANK(A92)=TRUE,"",SUM(#REF!))</f>
      </c>
      <c r="D92" s="18">
        <f>IF(ISBLANK(A92)=TRUE,"",VLOOKUP(A92,#REF!,5,FALSE))</f>
      </c>
      <c r="E92" s="27">
        <f>IF(ISBLANK(A92)=TRUE,"",VLOOKUP(A92,#REF!,2,FALSE))</f>
      </c>
      <c r="F92" s="28">
        <f>IF(ISBLANK(A92)=TRUE,"",VLOOKUP(A92,#REF!,3,FALSE))</f>
      </c>
    </row>
    <row r="93" spans="1:6" ht="13.5">
      <c r="A93" s="46"/>
      <c r="B93" s="57">
        <f t="shared" si="1"/>
      </c>
      <c r="C93" s="61">
        <f>IF(ISBLANK(A93)=TRUE,"",SUM(#REF!))</f>
      </c>
      <c r="D93" s="18">
        <f>IF(ISBLANK(A93)=TRUE,"",VLOOKUP(A93,#REF!,5,FALSE))</f>
      </c>
      <c r="E93" s="27">
        <f>IF(ISBLANK(A93)=TRUE,"",VLOOKUP(A93,#REF!,2,FALSE))</f>
      </c>
      <c r="F93" s="28">
        <f>IF(ISBLANK(A93)=TRUE,"",VLOOKUP(A93,#REF!,3,FALSE))</f>
      </c>
    </row>
    <row r="94" spans="1:6" ht="13.5">
      <c r="A94" s="46"/>
      <c r="B94" s="57">
        <f t="shared" si="1"/>
      </c>
      <c r="C94" s="61">
        <f>IF(ISBLANK(A94)=TRUE,"",SUM(#REF!))</f>
      </c>
      <c r="D94" s="18">
        <f>IF(ISBLANK(A94)=TRUE,"",VLOOKUP(A94,#REF!,5,FALSE))</f>
      </c>
      <c r="E94" s="27">
        <f>IF(ISBLANK(A94)=TRUE,"",VLOOKUP(A94,#REF!,2,FALSE))</f>
      </c>
      <c r="F94" s="28">
        <f>IF(ISBLANK(A94)=TRUE,"",VLOOKUP(A94,#REF!,3,FALSE))</f>
      </c>
    </row>
    <row r="95" spans="1:6" ht="13.5">
      <c r="A95" s="46"/>
      <c r="B95" s="57">
        <f t="shared" si="1"/>
      </c>
      <c r="C95" s="61">
        <f>IF(ISBLANK(A95)=TRUE,"",SUM(#REF!))</f>
      </c>
      <c r="D95" s="18">
        <f>IF(ISBLANK(A95)=TRUE,"",VLOOKUP(A95,#REF!,5,FALSE))</f>
      </c>
      <c r="E95" s="27">
        <f>IF(ISBLANK(A95)=TRUE,"",VLOOKUP(A95,#REF!,2,FALSE))</f>
      </c>
      <c r="F95" s="28">
        <f>IF(ISBLANK(A95)=TRUE,"",VLOOKUP(A95,#REF!,3,FALSE))</f>
      </c>
    </row>
    <row r="96" spans="1:6" ht="13.5">
      <c r="A96" s="46"/>
      <c r="B96" s="57">
        <f t="shared" si="1"/>
      </c>
      <c r="C96" s="61">
        <f>IF(ISBLANK(A96)=TRUE,"",SUM(#REF!))</f>
      </c>
      <c r="D96" s="18">
        <f>IF(ISBLANK(A96)=TRUE,"",VLOOKUP(A96,#REF!,5,FALSE))</f>
      </c>
      <c r="E96" s="27">
        <f>IF(ISBLANK(A96)=TRUE,"",VLOOKUP(A96,#REF!,2,FALSE))</f>
      </c>
      <c r="F96" s="28">
        <f>IF(ISBLANK(A96)=TRUE,"",VLOOKUP(A96,#REF!,3,FALSE))</f>
      </c>
    </row>
    <row r="97" spans="1:6" ht="13.5">
      <c r="A97" s="46"/>
      <c r="B97" s="57">
        <f t="shared" si="1"/>
      </c>
      <c r="C97" s="61">
        <f>IF(ISBLANK(A97)=TRUE,"",SUM(#REF!))</f>
      </c>
      <c r="D97" s="18">
        <f>IF(ISBLANK(A97)=TRUE,"",VLOOKUP(A97,#REF!,5,FALSE))</f>
      </c>
      <c r="E97" s="27">
        <f>IF(ISBLANK(A97)=TRUE,"",VLOOKUP(A97,#REF!,2,FALSE))</f>
      </c>
      <c r="F97" s="28">
        <f>IF(ISBLANK(A97)=TRUE,"",VLOOKUP(A97,#REF!,3,FALSE))</f>
      </c>
    </row>
    <row r="98" spans="1:6" ht="13.5">
      <c r="A98" s="46"/>
      <c r="B98" s="57">
        <f t="shared" si="1"/>
      </c>
      <c r="C98" s="61">
        <f>IF(ISBLANK(A98)=TRUE,"",SUM(#REF!))</f>
      </c>
      <c r="D98" s="18">
        <f>IF(ISBLANK(A98)=TRUE,"",VLOOKUP(A98,#REF!,5,FALSE))</f>
      </c>
      <c r="E98" s="27">
        <f>IF(ISBLANK(A98)=TRUE,"",VLOOKUP(A98,#REF!,2,FALSE))</f>
      </c>
      <c r="F98" s="28">
        <f>IF(ISBLANK(A98)=TRUE,"",VLOOKUP(A98,#REF!,3,FALSE))</f>
      </c>
    </row>
    <row r="99" spans="1:6" ht="13.5">
      <c r="A99" s="46"/>
      <c r="B99" s="57">
        <f t="shared" si="1"/>
      </c>
      <c r="C99" s="61">
        <f>IF(ISBLANK(A99)=TRUE,"",SUM(#REF!))</f>
      </c>
      <c r="D99" s="18">
        <f>IF(ISBLANK(A99)=TRUE,"",VLOOKUP(A99,#REF!,5,FALSE))</f>
      </c>
      <c r="E99" s="27">
        <f>IF(ISBLANK(A99)=TRUE,"",VLOOKUP(A99,#REF!,2,FALSE))</f>
      </c>
      <c r="F99" s="28">
        <f>IF(ISBLANK(A99)=TRUE,"",VLOOKUP(A99,#REF!,3,FALSE))</f>
      </c>
    </row>
    <row r="100" spans="1:6" ht="13.5">
      <c r="A100" s="46"/>
      <c r="B100" s="57">
        <f t="shared" si="1"/>
      </c>
      <c r="C100" s="61">
        <f>IF(ISBLANK(A100)=TRUE,"",SUM(#REF!))</f>
      </c>
      <c r="D100" s="18">
        <f>IF(ISBLANK(A100)=TRUE,"",VLOOKUP(A100,#REF!,5,FALSE))</f>
      </c>
      <c r="E100" s="27">
        <f>IF(ISBLANK(A100)=TRUE,"",VLOOKUP(A100,#REF!,2,FALSE))</f>
      </c>
      <c r="F100" s="28">
        <f>IF(ISBLANK(A100)=TRUE,"",VLOOKUP(A100,#REF!,3,FALSE))</f>
      </c>
    </row>
    <row r="101" spans="1:6" ht="13.5">
      <c r="A101" s="46"/>
      <c r="B101" s="57">
        <f t="shared" si="1"/>
      </c>
      <c r="C101" s="61">
        <f>IF(ISBLANK(A101)=TRUE,"",SUM(#REF!))</f>
      </c>
      <c r="D101" s="18">
        <f>IF(ISBLANK(A101)=TRUE,"",VLOOKUP(A101,#REF!,5,FALSE))</f>
      </c>
      <c r="E101" s="27">
        <f>IF(ISBLANK(A101)=TRUE,"",VLOOKUP(A101,#REF!,2,FALSE))</f>
      </c>
      <c r="F101" s="28">
        <f>IF(ISBLANK(A101)=TRUE,"",VLOOKUP(A101,#REF!,3,FALSE))</f>
      </c>
    </row>
    <row r="102" spans="1:6" ht="13.5">
      <c r="A102" s="46"/>
      <c r="B102" s="57">
        <f t="shared" si="1"/>
      </c>
      <c r="C102" s="61">
        <f>IF(ISBLANK(A102)=TRUE,"",SUM(#REF!))</f>
      </c>
      <c r="D102" s="18">
        <f>IF(ISBLANK(A102)=TRUE,"",VLOOKUP(A102,#REF!,5,FALSE))</f>
      </c>
      <c r="E102" s="27">
        <f>IF(ISBLANK(A102)=TRUE,"",VLOOKUP(A102,#REF!,2,FALSE))</f>
      </c>
      <c r="F102" s="28">
        <f>IF(ISBLANK(A102)=TRUE,"",VLOOKUP(A102,#REF!,3,FALSE))</f>
      </c>
    </row>
    <row r="103" spans="1:6" ht="13.5">
      <c r="A103" s="46"/>
      <c r="B103" s="57">
        <f t="shared" si="1"/>
      </c>
      <c r="C103" s="61">
        <f>IF(ISBLANK(A103)=TRUE,"",SUM(#REF!))</f>
      </c>
      <c r="D103" s="18">
        <f>IF(ISBLANK(A103)=TRUE,"",VLOOKUP(A103,#REF!,5,FALSE))</f>
      </c>
      <c r="E103" s="27">
        <f>IF(ISBLANK(A103)=TRUE,"",VLOOKUP(A103,#REF!,2,FALSE))</f>
      </c>
      <c r="F103" s="28">
        <f>IF(ISBLANK(A103)=TRUE,"",VLOOKUP(A103,#REF!,3,FALSE))</f>
      </c>
    </row>
    <row r="104" spans="1:6" ht="13.5">
      <c r="A104" s="46"/>
      <c r="B104" s="57">
        <f t="shared" si="1"/>
      </c>
      <c r="C104" s="61">
        <f>IF(ISBLANK(A104)=TRUE,"",SUM(#REF!))</f>
      </c>
      <c r="D104" s="18">
        <f>IF(ISBLANK(A104)=TRUE,"",VLOOKUP(A104,#REF!,5,FALSE))</f>
      </c>
      <c r="E104" s="27">
        <f>IF(ISBLANK(A104)=TRUE,"",VLOOKUP(A104,#REF!,2,FALSE))</f>
      </c>
      <c r="F104" s="28">
        <f>IF(ISBLANK(A104)=TRUE,"",VLOOKUP(A104,#REF!,3,FALSE))</f>
      </c>
    </row>
    <row r="105" spans="1:6" ht="13.5">
      <c r="A105" s="46"/>
      <c r="B105" s="57">
        <f t="shared" si="1"/>
      </c>
      <c r="C105" s="61">
        <f>IF(ISBLANK(A105)=TRUE,"",SUM(#REF!))</f>
      </c>
      <c r="D105" s="18">
        <f>IF(ISBLANK(A105)=TRUE,"",VLOOKUP(A105,#REF!,5,FALSE))</f>
      </c>
      <c r="E105" s="27">
        <f>IF(ISBLANK(A105)=TRUE,"",VLOOKUP(A105,#REF!,2,FALSE))</f>
      </c>
      <c r="F105" s="28">
        <f>IF(ISBLANK(A105)=TRUE,"",VLOOKUP(A105,#REF!,3,FALSE))</f>
      </c>
    </row>
    <row r="106" spans="1:6" ht="13.5">
      <c r="A106" s="46"/>
      <c r="B106" s="57">
        <f t="shared" si="1"/>
      </c>
      <c r="C106" s="61">
        <f>IF(ISBLANK(A106)=TRUE,"",SUM(#REF!))</f>
      </c>
      <c r="D106" s="18">
        <f>IF(ISBLANK(A106)=TRUE,"",VLOOKUP(A106,#REF!,5,FALSE))</f>
      </c>
      <c r="E106" s="27">
        <f>IF(ISBLANK(A106)=TRUE,"",VLOOKUP(A106,#REF!,2,FALSE))</f>
      </c>
      <c r="F106" s="28">
        <f>IF(ISBLANK(A106)=TRUE,"",VLOOKUP(A106,#REF!,3,FALSE))</f>
      </c>
    </row>
    <row r="107" spans="1:6" ht="13.5">
      <c r="A107" s="46"/>
      <c r="B107" s="57">
        <f t="shared" si="1"/>
      </c>
      <c r="C107" s="61">
        <f>IF(ISBLANK(A107)=TRUE,"",SUM(#REF!))</f>
      </c>
      <c r="D107" s="18">
        <f>IF(ISBLANK(A107)=TRUE,"",VLOOKUP(A107,#REF!,5,FALSE))</f>
      </c>
      <c r="E107" s="27">
        <f>IF(ISBLANK(A107)=TRUE,"",VLOOKUP(A107,#REF!,2,FALSE))</f>
      </c>
      <c r="F107" s="28">
        <f>IF(ISBLANK(A107)=TRUE,"",VLOOKUP(A107,#REF!,3,FALSE))</f>
      </c>
    </row>
    <row r="108" spans="1:6" ht="13.5">
      <c r="A108" s="46"/>
      <c r="B108" s="57">
        <f t="shared" si="1"/>
      </c>
      <c r="C108" s="61">
        <f>IF(ISBLANK(A108)=TRUE,"",SUM(#REF!))</f>
      </c>
      <c r="D108" s="18">
        <f>IF(ISBLANK(A108)=TRUE,"",VLOOKUP(A108,#REF!,5,FALSE))</f>
      </c>
      <c r="E108" s="27">
        <f>IF(ISBLANK(A108)=TRUE,"",VLOOKUP(A108,#REF!,2,FALSE))</f>
      </c>
      <c r="F108" s="28">
        <f>IF(ISBLANK(A108)=TRUE,"",VLOOKUP(A108,#REF!,3,FALSE))</f>
      </c>
    </row>
    <row r="109" spans="1:6" ht="13.5">
      <c r="A109" s="46"/>
      <c r="B109" s="57">
        <f t="shared" si="1"/>
      </c>
      <c r="C109" s="61">
        <f>IF(ISBLANK(A109)=TRUE,"",SUM(#REF!))</f>
      </c>
      <c r="D109" s="18">
        <f>IF(ISBLANK(A109)=TRUE,"",VLOOKUP(A109,#REF!,5,FALSE))</f>
      </c>
      <c r="E109" s="27">
        <f>IF(ISBLANK(A109)=TRUE,"",VLOOKUP(A109,#REF!,2,FALSE))</f>
      </c>
      <c r="F109" s="28">
        <f>IF(ISBLANK(A109)=TRUE,"",VLOOKUP(A109,#REF!,3,FALSE))</f>
      </c>
    </row>
    <row r="110" spans="1:6" ht="13.5">
      <c r="A110" s="46"/>
      <c r="B110" s="57">
        <f t="shared" si="1"/>
      </c>
      <c r="C110" s="61">
        <f>IF(ISBLANK(A110)=TRUE,"",SUM(#REF!))</f>
      </c>
      <c r="D110" s="18">
        <f>IF(ISBLANK(A110)=TRUE,"",VLOOKUP(A110,#REF!,5,FALSE))</f>
      </c>
      <c r="E110" s="27">
        <f>IF(ISBLANK(A110)=TRUE,"",VLOOKUP(A110,#REF!,2,FALSE))</f>
      </c>
      <c r="F110" s="28">
        <f>IF(ISBLANK(A110)=TRUE,"",VLOOKUP(A110,#REF!,3,FALSE))</f>
      </c>
    </row>
    <row r="111" spans="1:6" ht="13.5">
      <c r="A111" s="46"/>
      <c r="B111" s="57">
        <f t="shared" si="1"/>
      </c>
      <c r="C111" s="61">
        <f>IF(ISBLANK(A111)=TRUE,"",SUM(#REF!))</f>
      </c>
      <c r="D111" s="18">
        <f>IF(ISBLANK(A111)=TRUE,"",VLOOKUP(A111,#REF!,5,FALSE))</f>
      </c>
      <c r="E111" s="27">
        <f>IF(ISBLANK(A111)=TRUE,"",VLOOKUP(A111,#REF!,2,FALSE))</f>
      </c>
      <c r="F111" s="28">
        <f>IF(ISBLANK(A111)=TRUE,"",VLOOKUP(A111,#REF!,3,FALSE))</f>
      </c>
    </row>
    <row r="112" spans="1:6" ht="13.5">
      <c r="A112" s="46"/>
      <c r="B112" s="57">
        <f t="shared" si="1"/>
      </c>
      <c r="C112" s="61">
        <f>IF(ISBLANK(A112)=TRUE,"",SUM(#REF!))</f>
      </c>
      <c r="D112" s="18">
        <f>IF(ISBLANK(A112)=TRUE,"",VLOOKUP(A112,#REF!,5,FALSE))</f>
      </c>
      <c r="E112" s="27">
        <f>IF(ISBLANK(A112)=TRUE,"",VLOOKUP(A112,#REF!,2,FALSE))</f>
      </c>
      <c r="F112" s="28">
        <f>IF(ISBLANK(A112)=TRUE,"",VLOOKUP(A112,#REF!,3,FALSE))</f>
      </c>
    </row>
    <row r="113" spans="1:6" ht="13.5">
      <c r="A113" s="46"/>
      <c r="B113" s="57">
        <f t="shared" si="1"/>
      </c>
      <c r="C113" s="61">
        <f>IF(ISBLANK(A113)=TRUE,"",SUM(#REF!))</f>
      </c>
      <c r="D113" s="18">
        <f>IF(ISBLANK(A113)=TRUE,"",VLOOKUP(A113,#REF!,5,FALSE))</f>
      </c>
      <c r="E113" s="27">
        <f>IF(ISBLANK(A113)=TRUE,"",VLOOKUP(A113,#REF!,2,FALSE))</f>
      </c>
      <c r="F113" s="28">
        <f>IF(ISBLANK(A113)=TRUE,"",VLOOKUP(A113,#REF!,3,FALSE))</f>
      </c>
    </row>
    <row r="114" spans="1:6" ht="13.5">
      <c r="A114" s="46"/>
      <c r="B114" s="57">
        <f t="shared" si="1"/>
      </c>
      <c r="C114" s="61">
        <f>IF(ISBLANK(A114)=TRUE,"",SUM(#REF!))</f>
      </c>
      <c r="D114" s="18">
        <f>IF(ISBLANK(A114)=TRUE,"",VLOOKUP(A114,#REF!,5,FALSE))</f>
      </c>
      <c r="E114" s="27">
        <f>IF(ISBLANK(A114)=TRUE,"",VLOOKUP(A114,#REF!,2,FALSE))</f>
      </c>
      <c r="F114" s="28">
        <f>IF(ISBLANK(A114)=TRUE,"",VLOOKUP(A114,#REF!,3,FALSE))</f>
      </c>
    </row>
    <row r="115" spans="1:6" ht="13.5">
      <c r="A115" s="46"/>
      <c r="B115" s="57">
        <f t="shared" si="1"/>
      </c>
      <c r="C115" s="61">
        <f>IF(ISBLANK(A115)=TRUE,"",SUM(#REF!))</f>
      </c>
      <c r="D115" s="18">
        <f>IF(ISBLANK(A115)=TRUE,"",VLOOKUP(A115,#REF!,5,FALSE))</f>
      </c>
      <c r="E115" s="27">
        <f>IF(ISBLANK(A115)=TRUE,"",VLOOKUP(A115,#REF!,2,FALSE))</f>
      </c>
      <c r="F115" s="28">
        <f>IF(ISBLANK(A115)=TRUE,"",VLOOKUP(A115,#REF!,3,FALSE))</f>
      </c>
    </row>
    <row r="116" spans="1:6" ht="13.5">
      <c r="A116" s="46"/>
      <c r="B116" s="57">
        <f t="shared" si="1"/>
      </c>
      <c r="C116" s="61">
        <f>IF(ISBLANK(A116)=TRUE,"",SUM(#REF!))</f>
      </c>
      <c r="D116" s="18">
        <f>IF(ISBLANK(A116)=TRUE,"",VLOOKUP(A116,#REF!,5,FALSE))</f>
      </c>
      <c r="E116" s="27">
        <f>IF(ISBLANK(A116)=TRUE,"",VLOOKUP(A116,#REF!,2,FALSE))</f>
      </c>
      <c r="F116" s="28">
        <f>IF(ISBLANK(A116)=TRUE,"",VLOOKUP(A116,#REF!,3,FALSE))</f>
      </c>
    </row>
    <row r="117" spans="1:6" ht="13.5">
      <c r="A117" s="46"/>
      <c r="B117" s="57">
        <f t="shared" si="1"/>
      </c>
      <c r="C117" s="61">
        <f>IF(ISBLANK(A117)=TRUE,"",SUM(#REF!))</f>
      </c>
      <c r="D117" s="18">
        <f>IF(ISBLANK(A117)=TRUE,"",VLOOKUP(A117,#REF!,5,FALSE))</f>
      </c>
      <c r="E117" s="27">
        <f>IF(ISBLANK(A117)=TRUE,"",VLOOKUP(A117,#REF!,2,FALSE))</f>
      </c>
      <c r="F117" s="28">
        <f>IF(ISBLANK(A117)=TRUE,"",VLOOKUP(A117,#REF!,3,FALSE))</f>
      </c>
    </row>
    <row r="118" spans="1:6" ht="13.5">
      <c r="A118" s="46"/>
      <c r="B118" s="57">
        <f t="shared" si="1"/>
      </c>
      <c r="C118" s="61">
        <f>IF(ISBLANK(A118)=TRUE,"",SUM(#REF!))</f>
      </c>
      <c r="D118" s="18">
        <f>IF(ISBLANK(A118)=TRUE,"",VLOOKUP(A118,#REF!,5,FALSE))</f>
      </c>
      <c r="E118" s="27">
        <f>IF(ISBLANK(A118)=TRUE,"",VLOOKUP(A118,#REF!,2,FALSE))</f>
      </c>
      <c r="F118" s="28">
        <f>IF(ISBLANK(A118)=TRUE,"",VLOOKUP(A118,#REF!,3,FALSE))</f>
      </c>
    </row>
    <row r="119" spans="1:6" ht="13.5">
      <c r="A119" s="46"/>
      <c r="B119" s="57">
        <f t="shared" si="1"/>
      </c>
      <c r="C119" s="61">
        <f>IF(ISBLANK(A119)=TRUE,"",SUM(#REF!))</f>
      </c>
      <c r="D119" s="18">
        <f>IF(ISBLANK(A119)=TRUE,"",VLOOKUP(A119,#REF!,5,FALSE))</f>
      </c>
      <c r="E119" s="27">
        <f>IF(ISBLANK(A119)=TRUE,"",VLOOKUP(A119,#REF!,2,FALSE))</f>
      </c>
      <c r="F119" s="28">
        <f>IF(ISBLANK(A119)=TRUE,"",VLOOKUP(A119,#REF!,3,FALSE))</f>
      </c>
    </row>
    <row r="120" spans="1:6" ht="13.5">
      <c r="A120" s="46"/>
      <c r="B120" s="57">
        <f t="shared" si="1"/>
      </c>
      <c r="C120" s="61">
        <f>IF(ISBLANK(A120)=TRUE,"",SUM(#REF!))</f>
      </c>
      <c r="D120" s="18">
        <f>IF(ISBLANK(A120)=TRUE,"",VLOOKUP(A120,#REF!,5,FALSE))</f>
      </c>
      <c r="E120" s="27">
        <f>IF(ISBLANK(A120)=TRUE,"",VLOOKUP(A120,#REF!,2,FALSE))</f>
      </c>
      <c r="F120" s="28">
        <f>IF(ISBLANK(A120)=TRUE,"",VLOOKUP(A120,#REF!,3,FALSE))</f>
      </c>
    </row>
    <row r="121" spans="1:6" ht="13.5">
      <c r="A121" s="46"/>
      <c r="B121" s="57">
        <f t="shared" si="1"/>
      </c>
      <c r="C121" s="61">
        <f>IF(ISBLANK(A121)=TRUE,"",SUM(#REF!))</f>
      </c>
      <c r="D121" s="18">
        <f>IF(ISBLANK(A121)=TRUE,"",VLOOKUP(A121,#REF!,5,FALSE))</f>
      </c>
      <c r="E121" s="27">
        <f>IF(ISBLANK(A121)=TRUE,"",VLOOKUP(A121,#REF!,2,FALSE))</f>
      </c>
      <c r="F121" s="28">
        <f>IF(ISBLANK(A121)=TRUE,"",VLOOKUP(A121,#REF!,3,FALSE))</f>
      </c>
    </row>
    <row r="122" spans="1:6" ht="13.5">
      <c r="A122" s="46"/>
      <c r="B122" s="57">
        <f t="shared" si="1"/>
      </c>
      <c r="C122" s="61">
        <f>IF(ISBLANK(A122)=TRUE,"",SUM(#REF!))</f>
      </c>
      <c r="D122" s="18">
        <f>IF(ISBLANK(A122)=TRUE,"",VLOOKUP(A122,#REF!,5,FALSE))</f>
      </c>
      <c r="E122" s="27">
        <f>IF(ISBLANK(A122)=TRUE,"",VLOOKUP(A122,#REF!,2,FALSE))</f>
      </c>
      <c r="F122" s="28">
        <f>IF(ISBLANK(A122)=TRUE,"",VLOOKUP(A122,#REF!,3,FALSE))</f>
      </c>
    </row>
    <row r="123" spans="1:6" ht="13.5">
      <c r="A123" s="46"/>
      <c r="B123" s="57">
        <f t="shared" si="1"/>
      </c>
      <c r="C123" s="61">
        <f>IF(ISBLANK(A123)=TRUE,"",SUM(#REF!))</f>
      </c>
      <c r="D123" s="18">
        <f>IF(ISBLANK(A123)=TRUE,"",VLOOKUP(A123,#REF!,5,FALSE))</f>
      </c>
      <c r="E123" s="27">
        <f>IF(ISBLANK(A123)=TRUE,"",VLOOKUP(A123,#REF!,2,FALSE))</f>
      </c>
      <c r="F123" s="28">
        <f>IF(ISBLANK(A123)=TRUE,"",VLOOKUP(A123,#REF!,3,FALSE))</f>
      </c>
    </row>
    <row r="124" spans="1:6" ht="13.5">
      <c r="A124" s="46"/>
      <c r="B124" s="57">
        <f t="shared" si="1"/>
      </c>
      <c r="C124" s="61">
        <f>IF(ISBLANK(A124)=TRUE,"",SUM(#REF!))</f>
      </c>
      <c r="D124" s="18">
        <f>IF(ISBLANK(A124)=TRUE,"",VLOOKUP(A124,#REF!,5,FALSE))</f>
      </c>
      <c r="E124" s="27">
        <f>IF(ISBLANK(A124)=TRUE,"",VLOOKUP(A124,#REF!,2,FALSE))</f>
      </c>
      <c r="F124" s="28">
        <f>IF(ISBLANK(A124)=TRUE,"",VLOOKUP(A124,#REF!,3,FALSE))</f>
      </c>
    </row>
    <row r="125" spans="1:6" ht="13.5">
      <c r="A125" s="46"/>
      <c r="B125" s="57">
        <f t="shared" si="1"/>
      </c>
      <c r="C125" s="61">
        <f>IF(ISBLANK(A125)=TRUE,"",SUM(#REF!))</f>
      </c>
      <c r="D125" s="18">
        <f>IF(ISBLANK(A125)=TRUE,"",VLOOKUP(A125,#REF!,5,FALSE))</f>
      </c>
      <c r="E125" s="27">
        <f>IF(ISBLANK(A125)=TRUE,"",VLOOKUP(A125,#REF!,2,FALSE))</f>
      </c>
      <c r="F125" s="28">
        <f>IF(ISBLANK(A125)=TRUE,"",VLOOKUP(A125,#REF!,3,FALSE))</f>
      </c>
    </row>
    <row r="126" spans="1:6" ht="13.5">
      <c r="A126" s="46"/>
      <c r="B126" s="57">
        <f t="shared" si="1"/>
      </c>
      <c r="C126" s="61">
        <f>IF(ISBLANK(A126)=TRUE,"",SUM(#REF!))</f>
      </c>
      <c r="D126" s="18">
        <f>IF(ISBLANK(A126)=TRUE,"",VLOOKUP(A126,#REF!,5,FALSE))</f>
      </c>
      <c r="E126" s="27">
        <f>IF(ISBLANK(A126)=TRUE,"",VLOOKUP(A126,#REF!,2,FALSE))</f>
      </c>
      <c r="F126" s="28">
        <f>IF(ISBLANK(A126)=TRUE,"",VLOOKUP(A126,#REF!,3,FALSE))</f>
      </c>
    </row>
    <row r="127" spans="1:6" ht="13.5">
      <c r="A127" s="46"/>
      <c r="B127" s="57">
        <f t="shared" si="1"/>
      </c>
      <c r="C127" s="61">
        <f>IF(ISBLANK(A127)=TRUE,"",SUM(#REF!))</f>
      </c>
      <c r="D127" s="18">
        <f>IF(ISBLANK(A127)=TRUE,"",VLOOKUP(A127,#REF!,5,FALSE))</f>
      </c>
      <c r="E127" s="27">
        <f>IF(ISBLANK(A127)=TRUE,"",VLOOKUP(A127,#REF!,2,FALSE))</f>
      </c>
      <c r="F127" s="28">
        <f>IF(ISBLANK(A127)=TRUE,"",VLOOKUP(A127,#REF!,3,FALSE))</f>
      </c>
    </row>
    <row r="128" spans="1:6" ht="13.5">
      <c r="A128" s="46"/>
      <c r="B128" s="57">
        <f t="shared" si="1"/>
      </c>
      <c r="C128" s="61">
        <f>IF(ISBLANK(A128)=TRUE,"",SUM(#REF!))</f>
      </c>
      <c r="D128" s="18">
        <f>IF(ISBLANK(A128)=TRUE,"",VLOOKUP(A128,#REF!,5,FALSE))</f>
      </c>
      <c r="E128" s="27">
        <f>IF(ISBLANK(A128)=TRUE,"",VLOOKUP(A128,#REF!,2,FALSE))</f>
      </c>
      <c r="F128" s="28">
        <f>IF(ISBLANK(A128)=TRUE,"",VLOOKUP(A128,#REF!,3,FALSE))</f>
      </c>
    </row>
    <row r="129" spans="1:6" ht="13.5">
      <c r="A129" s="46"/>
      <c r="B129" s="57">
        <f t="shared" si="1"/>
      </c>
      <c r="C129" s="61">
        <f>IF(ISBLANK(A129)=TRUE,"",SUM(#REF!))</f>
      </c>
      <c r="D129" s="18">
        <f>IF(ISBLANK(A129)=TRUE,"",VLOOKUP(A129,#REF!,5,FALSE))</f>
      </c>
      <c r="E129" s="27">
        <f>IF(ISBLANK(A129)=TRUE,"",VLOOKUP(A129,#REF!,2,FALSE))</f>
      </c>
      <c r="F129" s="28">
        <f>IF(ISBLANK(A129)=TRUE,"",VLOOKUP(A129,#REF!,3,FALSE))</f>
      </c>
    </row>
    <row r="130" spans="1:6" ht="13.5">
      <c r="A130" s="46"/>
      <c r="B130" s="57">
        <f t="shared" si="1"/>
      </c>
      <c r="C130" s="61">
        <f>IF(ISBLANK(A130)=TRUE,"",SUM(#REF!))</f>
      </c>
      <c r="D130" s="18">
        <f>IF(ISBLANK(A130)=TRUE,"",VLOOKUP(A130,#REF!,5,FALSE))</f>
      </c>
      <c r="E130" s="27">
        <f>IF(ISBLANK(A130)=TRUE,"",VLOOKUP(A130,#REF!,2,FALSE))</f>
      </c>
      <c r="F130" s="28">
        <f>IF(ISBLANK(A130)=TRUE,"",VLOOKUP(A130,#REF!,3,FALSE))</f>
      </c>
    </row>
    <row r="131" spans="1:6" ht="13.5">
      <c r="A131" s="46"/>
      <c r="B131" s="57">
        <f t="shared" si="1"/>
      </c>
      <c r="C131" s="61">
        <f>IF(ISBLANK(A131)=TRUE,"",SUM(#REF!))</f>
      </c>
      <c r="D131" s="18">
        <f>IF(ISBLANK(A131)=TRUE,"",VLOOKUP(A131,#REF!,5,FALSE))</f>
      </c>
      <c r="E131" s="27">
        <f>IF(ISBLANK(A131)=TRUE,"",VLOOKUP(A131,#REF!,2,FALSE))</f>
      </c>
      <c r="F131" s="28">
        <f>IF(ISBLANK(A131)=TRUE,"",VLOOKUP(A131,#REF!,3,FALSE))</f>
      </c>
    </row>
    <row r="132" spans="1:6" ht="13.5">
      <c r="A132" s="46"/>
      <c r="B132" s="57">
        <f t="shared" si="1"/>
      </c>
      <c r="C132" s="61">
        <f>IF(ISBLANK(A132)=TRUE,"",SUM(#REF!))</f>
      </c>
      <c r="D132" s="18">
        <f>IF(ISBLANK(A132)=TRUE,"",VLOOKUP(A132,#REF!,5,FALSE))</f>
      </c>
      <c r="E132" s="27">
        <f>IF(ISBLANK(A132)=TRUE,"",VLOOKUP(A132,#REF!,2,FALSE))</f>
      </c>
      <c r="F132" s="28">
        <f>IF(ISBLANK(A132)=TRUE,"",VLOOKUP(A132,#REF!,3,FALSE))</f>
      </c>
    </row>
    <row r="133" spans="1:6" ht="13.5">
      <c r="A133" s="46"/>
      <c r="B133" s="57">
        <f t="shared" si="1"/>
      </c>
      <c r="C133" s="61">
        <f>IF(ISBLANK(A133)=TRUE,"",SUM(#REF!))</f>
      </c>
      <c r="D133" s="18">
        <f>IF(ISBLANK(A133)=TRUE,"",VLOOKUP(A133,#REF!,5,FALSE))</f>
      </c>
      <c r="E133" s="27">
        <f>IF(ISBLANK(A133)=TRUE,"",VLOOKUP(A133,#REF!,2,FALSE))</f>
      </c>
      <c r="F133" s="28">
        <f>IF(ISBLANK(A133)=TRUE,"",VLOOKUP(A133,#REF!,3,FALSE))</f>
      </c>
    </row>
    <row r="134" spans="1:6" ht="13.5">
      <c r="A134" s="46"/>
      <c r="B134" s="57">
        <f t="shared" si="1"/>
      </c>
      <c r="C134" s="61">
        <f>IF(ISBLANK(A134)=TRUE,"",SUM(#REF!))</f>
      </c>
      <c r="D134" s="18">
        <f>IF(ISBLANK(A134)=TRUE,"",VLOOKUP(A134,#REF!,5,FALSE))</f>
      </c>
      <c r="E134" s="27">
        <f>IF(ISBLANK(A134)=TRUE,"",VLOOKUP(A134,#REF!,2,FALSE))</f>
      </c>
      <c r="F134" s="28">
        <f>IF(ISBLANK(A134)=TRUE,"",VLOOKUP(A134,#REF!,3,FALSE))</f>
      </c>
    </row>
    <row r="135" spans="1:6" ht="13.5">
      <c r="A135" s="46"/>
      <c r="B135" s="57">
        <f t="shared" si="1"/>
      </c>
      <c r="C135" s="61">
        <f>IF(ISBLANK(A135)=TRUE,"",SUM(#REF!))</f>
      </c>
      <c r="D135" s="18">
        <f>IF(ISBLANK(A135)=TRUE,"",VLOOKUP(A135,#REF!,5,FALSE))</f>
      </c>
      <c r="E135" s="27">
        <f>IF(ISBLANK(A135)=TRUE,"",VLOOKUP(A135,#REF!,2,FALSE))</f>
      </c>
      <c r="F135" s="28">
        <f>IF(ISBLANK(A135)=TRUE,"",VLOOKUP(A135,#REF!,3,FALSE))</f>
      </c>
    </row>
    <row r="136" spans="1:6" ht="13.5">
      <c r="A136" s="46"/>
      <c r="B136" s="57">
        <f t="shared" si="1"/>
      </c>
      <c r="C136" s="61">
        <f>IF(ISBLANK(A136)=TRUE,"",SUM(#REF!))</f>
      </c>
      <c r="D136" s="18">
        <f>IF(ISBLANK(A136)=TRUE,"",VLOOKUP(A136,#REF!,5,FALSE))</f>
      </c>
      <c r="E136" s="27">
        <f>IF(ISBLANK(A136)=TRUE,"",VLOOKUP(A136,#REF!,2,FALSE))</f>
      </c>
      <c r="F136" s="28">
        <f>IF(ISBLANK(A136)=TRUE,"",VLOOKUP(A136,#REF!,3,FALSE))</f>
      </c>
    </row>
    <row r="137" spans="1:6" ht="13.5">
      <c r="A137" s="46"/>
      <c r="B137" s="57">
        <f t="shared" si="1"/>
      </c>
      <c r="C137" s="61">
        <f>IF(ISBLANK(A137)=TRUE,"",SUM(#REF!))</f>
      </c>
      <c r="D137" s="18">
        <f>IF(ISBLANK(A137)=TRUE,"",VLOOKUP(A137,#REF!,5,FALSE))</f>
      </c>
      <c r="E137" s="27">
        <f>IF(ISBLANK(A137)=TRUE,"",VLOOKUP(A137,#REF!,2,FALSE))</f>
      </c>
      <c r="F137" s="28">
        <f>IF(ISBLANK(A137)=TRUE,"",VLOOKUP(A137,#REF!,3,FALSE))</f>
      </c>
    </row>
    <row r="138" spans="1:6" ht="13.5">
      <c r="A138" s="46"/>
      <c r="B138" s="57">
        <f aca="true" t="shared" si="2" ref="B138:B153">IF(ISBLANK(A138)=TRUE,"",B137+1)</f>
      </c>
      <c r="C138" s="61">
        <f>IF(ISBLANK(A138)=TRUE,"",SUM(#REF!))</f>
      </c>
      <c r="D138" s="18">
        <f>IF(ISBLANK(A138)=TRUE,"",VLOOKUP(A138,#REF!,5,FALSE))</f>
      </c>
      <c r="E138" s="27">
        <f>IF(ISBLANK(A138)=TRUE,"",VLOOKUP(A138,#REF!,2,FALSE))</f>
      </c>
      <c r="F138" s="28">
        <f>IF(ISBLANK(A138)=TRUE,"",VLOOKUP(A138,#REF!,3,FALSE))</f>
      </c>
    </row>
    <row r="139" spans="1:6" ht="13.5">
      <c r="A139" s="46"/>
      <c r="B139" s="57">
        <f t="shared" si="2"/>
      </c>
      <c r="C139" s="61">
        <f>IF(ISBLANK(A139)=TRUE,"",SUM(#REF!))</f>
      </c>
      <c r="D139" s="18">
        <f>IF(ISBLANK(A139)=TRUE,"",VLOOKUP(A139,#REF!,5,FALSE))</f>
      </c>
      <c r="E139" s="27">
        <f>IF(ISBLANK(A139)=TRUE,"",VLOOKUP(A139,#REF!,2,FALSE))</f>
      </c>
      <c r="F139" s="28">
        <f>IF(ISBLANK(A139)=TRUE,"",VLOOKUP(A139,#REF!,3,FALSE))</f>
      </c>
    </row>
    <row r="140" spans="1:6" ht="13.5">
      <c r="A140" s="46"/>
      <c r="B140" s="57">
        <f t="shared" si="2"/>
      </c>
      <c r="C140" s="61">
        <f>IF(ISBLANK(A140)=TRUE,"",SUM(#REF!))</f>
      </c>
      <c r="D140" s="18">
        <f>IF(ISBLANK(A140)=TRUE,"",VLOOKUP(A140,#REF!,5,FALSE))</f>
      </c>
      <c r="E140" s="27">
        <f>IF(ISBLANK(A140)=TRUE,"",VLOOKUP(A140,#REF!,2,FALSE))</f>
      </c>
      <c r="F140" s="28">
        <f>IF(ISBLANK(A140)=TRUE,"",VLOOKUP(A140,#REF!,3,FALSE))</f>
      </c>
    </row>
    <row r="141" spans="1:6" ht="13.5">
      <c r="A141" s="46"/>
      <c r="B141" s="57">
        <f t="shared" si="2"/>
      </c>
      <c r="C141" s="61">
        <f>IF(ISBLANK(A141)=TRUE,"",SUM(#REF!))</f>
      </c>
      <c r="D141" s="18">
        <f>IF(ISBLANK(A141)=TRUE,"",VLOOKUP(A141,#REF!,5,FALSE))</f>
      </c>
      <c r="E141" s="27">
        <f>IF(ISBLANK(A141)=TRUE,"",VLOOKUP(A141,#REF!,2,FALSE))</f>
      </c>
      <c r="F141" s="28">
        <f>IF(ISBLANK(A141)=TRUE,"",VLOOKUP(A141,#REF!,3,FALSE))</f>
      </c>
    </row>
    <row r="142" spans="1:6" ht="13.5">
      <c r="A142" s="46"/>
      <c r="B142" s="57">
        <f t="shared" si="2"/>
      </c>
      <c r="C142" s="61">
        <f>IF(ISBLANK(A142)=TRUE,"",SUM(#REF!))</f>
      </c>
      <c r="D142" s="18">
        <f>IF(ISBLANK(A142)=TRUE,"",VLOOKUP(A142,#REF!,5,FALSE))</f>
      </c>
      <c r="E142" s="27">
        <f>IF(ISBLANK(A142)=TRUE,"",VLOOKUP(A142,#REF!,2,FALSE))</f>
      </c>
      <c r="F142" s="28">
        <f>IF(ISBLANK(A142)=TRUE,"",VLOOKUP(A142,#REF!,3,FALSE))</f>
      </c>
    </row>
    <row r="143" spans="1:6" ht="13.5">
      <c r="A143" s="46"/>
      <c r="B143" s="57">
        <f t="shared" si="2"/>
      </c>
      <c r="C143" s="61">
        <f>IF(ISBLANK(A143)=TRUE,"",SUM(#REF!))</f>
      </c>
      <c r="D143" s="18">
        <f>IF(ISBLANK(A143)=TRUE,"",VLOOKUP(A143,#REF!,5,FALSE))</f>
      </c>
      <c r="E143" s="27">
        <f>IF(ISBLANK(A143)=TRUE,"",VLOOKUP(A143,#REF!,2,FALSE))</f>
      </c>
      <c r="F143" s="28">
        <f>IF(ISBLANK(A143)=TRUE,"",VLOOKUP(A143,#REF!,3,FALSE))</f>
      </c>
    </row>
    <row r="144" spans="1:6" ht="13.5">
      <c r="A144" s="46"/>
      <c r="B144" s="57">
        <f t="shared" si="2"/>
      </c>
      <c r="C144" s="61">
        <f>IF(ISBLANK(A144)=TRUE,"",SUM(#REF!))</f>
      </c>
      <c r="D144" s="18">
        <f>IF(ISBLANK(A144)=TRUE,"",VLOOKUP(A144,#REF!,5,FALSE))</f>
      </c>
      <c r="E144" s="27">
        <f>IF(ISBLANK(A144)=TRUE,"",VLOOKUP(A144,#REF!,2,FALSE))</f>
      </c>
      <c r="F144" s="28">
        <f>IF(ISBLANK(A144)=TRUE,"",VLOOKUP(A144,#REF!,3,FALSE))</f>
      </c>
    </row>
    <row r="145" spans="1:6" ht="13.5">
      <c r="A145" s="46"/>
      <c r="B145" s="57">
        <f t="shared" si="2"/>
      </c>
      <c r="C145" s="61">
        <f>IF(ISBLANK(A145)=TRUE,"",SUM(#REF!))</f>
      </c>
      <c r="D145" s="18">
        <f>IF(ISBLANK(A145)=TRUE,"",VLOOKUP(A145,#REF!,5,FALSE))</f>
      </c>
      <c r="E145" s="27">
        <f>IF(ISBLANK(A145)=TRUE,"",VLOOKUP(A145,#REF!,2,FALSE))</f>
      </c>
      <c r="F145" s="28">
        <f>IF(ISBLANK(A145)=TRUE,"",VLOOKUP(A145,#REF!,3,FALSE))</f>
      </c>
    </row>
    <row r="146" spans="1:6" ht="13.5">
      <c r="A146" s="46"/>
      <c r="B146" s="57">
        <f t="shared" si="2"/>
      </c>
      <c r="C146" s="61">
        <f>IF(ISBLANK(A146)=TRUE,"",SUM(#REF!))</f>
      </c>
      <c r="D146" s="18">
        <f>IF(ISBLANK(A146)=TRUE,"",VLOOKUP(A146,#REF!,5,FALSE))</f>
      </c>
      <c r="E146" s="27">
        <f>IF(ISBLANK(A146)=TRUE,"",VLOOKUP(A146,#REF!,2,FALSE))</f>
      </c>
      <c r="F146" s="28">
        <f>IF(ISBLANK(A146)=TRUE,"",VLOOKUP(A146,#REF!,3,FALSE))</f>
      </c>
    </row>
    <row r="147" spans="1:6" ht="13.5">
      <c r="A147" s="46"/>
      <c r="B147" s="57">
        <f t="shared" si="2"/>
      </c>
      <c r="C147" s="61">
        <f>IF(ISBLANK(A147)=TRUE,"",SUM(#REF!))</f>
      </c>
      <c r="D147" s="18">
        <f>IF(ISBLANK(A147)=TRUE,"",VLOOKUP(A147,#REF!,5,FALSE))</f>
      </c>
      <c r="E147" s="27">
        <f>IF(ISBLANK(A147)=TRUE,"",VLOOKUP(A147,#REF!,2,FALSE))</f>
      </c>
      <c r="F147" s="28">
        <f>IF(ISBLANK(A147)=TRUE,"",VLOOKUP(A147,#REF!,3,FALSE))</f>
      </c>
    </row>
    <row r="148" spans="1:6" ht="13.5">
      <c r="A148" s="46"/>
      <c r="B148" s="57">
        <f t="shared" si="2"/>
      </c>
      <c r="C148" s="61">
        <f>IF(ISBLANK(A148)=TRUE,"",SUM(#REF!))</f>
      </c>
      <c r="D148" s="18">
        <f>IF(ISBLANK(A148)=TRUE,"",VLOOKUP(A148,#REF!,5,FALSE))</f>
      </c>
      <c r="E148" s="27">
        <f>IF(ISBLANK(A148)=TRUE,"",VLOOKUP(A148,#REF!,2,FALSE))</f>
      </c>
      <c r="F148" s="28">
        <f>IF(ISBLANK(A148)=TRUE,"",VLOOKUP(A148,#REF!,3,FALSE))</f>
      </c>
    </row>
    <row r="149" spans="1:6" ht="13.5">
      <c r="A149" s="46"/>
      <c r="B149" s="57">
        <f t="shared" si="2"/>
      </c>
      <c r="C149" s="61">
        <f>IF(ISBLANK(A149)=TRUE,"",SUM(#REF!))</f>
      </c>
      <c r="D149" s="18">
        <f>IF(ISBLANK(A149)=TRUE,"",VLOOKUP(A149,#REF!,5,FALSE))</f>
      </c>
      <c r="E149" s="27">
        <f>IF(ISBLANK(A149)=TRUE,"",VLOOKUP(A149,#REF!,2,FALSE))</f>
      </c>
      <c r="F149" s="28">
        <f>IF(ISBLANK(A149)=TRUE,"",VLOOKUP(A149,#REF!,3,FALSE))</f>
      </c>
    </row>
    <row r="150" spans="1:6" ht="13.5">
      <c r="A150" s="46"/>
      <c r="B150" s="57">
        <f t="shared" si="2"/>
      </c>
      <c r="C150" s="61">
        <f>IF(ISBLANK(A150)=TRUE,"",SUM(#REF!))</f>
      </c>
      <c r="D150" s="18">
        <f>IF(ISBLANK(A150)=TRUE,"",VLOOKUP(A150,#REF!,5,FALSE))</f>
      </c>
      <c r="E150" s="27">
        <f>IF(ISBLANK(A150)=TRUE,"",VLOOKUP(A150,#REF!,2,FALSE))</f>
      </c>
      <c r="F150" s="28">
        <f>IF(ISBLANK(A150)=TRUE,"",VLOOKUP(A150,#REF!,3,FALSE))</f>
      </c>
    </row>
    <row r="151" spans="1:6" ht="13.5">
      <c r="A151" s="46"/>
      <c r="B151" s="57">
        <f t="shared" si="2"/>
      </c>
      <c r="C151" s="61">
        <f>IF(ISBLANK(A151)=TRUE,"",SUM(#REF!))</f>
      </c>
      <c r="D151" s="18">
        <f>IF(ISBLANK(A151)=TRUE,"",VLOOKUP(A151,#REF!,5,FALSE))</f>
      </c>
      <c r="E151" s="27">
        <f>IF(ISBLANK(A151)=TRUE,"",VLOOKUP(A151,#REF!,2,FALSE))</f>
      </c>
      <c r="F151" s="28">
        <f>IF(ISBLANK(A151)=TRUE,"",VLOOKUP(A151,#REF!,3,FALSE))</f>
      </c>
    </row>
    <row r="152" spans="1:6" ht="13.5">
      <c r="A152" s="46"/>
      <c r="B152" s="57">
        <f t="shared" si="2"/>
      </c>
      <c r="C152" s="61">
        <f>IF(ISBLANK(A152)=TRUE,"",SUM(#REF!))</f>
      </c>
      <c r="D152" s="18">
        <f>IF(ISBLANK(A152)=TRUE,"",VLOOKUP(A152,#REF!,5,FALSE))</f>
      </c>
      <c r="E152" s="27">
        <f>IF(ISBLANK(A152)=TRUE,"",VLOOKUP(A152,#REF!,2,FALSE))</f>
      </c>
      <c r="F152" s="28">
        <f>IF(ISBLANK(A152)=TRUE,"",VLOOKUP(A152,#REF!,3,FALSE))</f>
      </c>
    </row>
    <row r="153" spans="1:6" ht="13.5">
      <c r="A153" s="46"/>
      <c r="B153" s="57">
        <f t="shared" si="2"/>
      </c>
      <c r="C153" s="61">
        <f>IF(ISBLANK(A153)=TRUE,"",SUM(#REF!))</f>
      </c>
      <c r="D153" s="18">
        <f>IF(ISBLANK(A153)=TRUE,"",VLOOKUP(A153,#REF!,5,FALSE))</f>
      </c>
      <c r="E153" s="27">
        <f>IF(ISBLANK(A153)=TRUE,"",VLOOKUP(A153,#REF!,2,FALSE))</f>
      </c>
      <c r="F153" s="28">
        <f>IF(ISBLANK(A153)=TRUE,"",VLOOKUP(A153,#REF!,3,FALSE))</f>
      </c>
    </row>
    <row r="154" spans="1:6" ht="13.5">
      <c r="A154" s="47"/>
      <c r="B154" s="60">
        <f>IF(ISBLANK(A154)=TRUE,"",#REF!+1)</f>
      </c>
      <c r="C154" s="62">
        <f>IF(ISBLANK(A154)=TRUE,"",SUM(#REF!))</f>
      </c>
      <c r="D154" s="19">
        <f>IF(ISBLANK(A154)=TRUE,"",VLOOKUP(A154,#REF!,5,FALSE))</f>
      </c>
      <c r="E154" s="27">
        <f>IF(ISBLANK(A154)=TRUE,"",VLOOKUP(A154,#REF!,2,FALSE))</f>
      </c>
      <c r="F154" s="28">
        <f>IF(ISBLANK(A154)=TRUE,"",VLOOKUP(A154,#REF!,3,FALSE))</f>
      </c>
    </row>
    <row r="155" ht="13.5">
      <c r="A155" s="2" t="s">
        <v>20</v>
      </c>
    </row>
  </sheetData>
  <sheetProtection/>
  <mergeCells count="1">
    <mergeCell ref="A5:F5"/>
  </mergeCells>
  <conditionalFormatting sqref="E8:F154 C8:C154">
    <cfRule type="expression" priority="1" dxfId="1" stopIfTrue="1">
      <formula>SUM('1km M'!#REF!)=1</formula>
    </cfRule>
  </conditionalFormatting>
  <conditionalFormatting sqref="D8:D154">
    <cfRule type="cellIs" priority="2" dxfId="0" operator="equal" stopIfTrue="1">
      <formula>"W"</formula>
    </cfRule>
  </conditionalFormatting>
  <printOptions/>
  <pageMargins left="0.787401575" right="0.787401575" top="0.984251969" bottom="0.984251969" header="0.4921259845" footer="0.4921259845"/>
  <pageSetup fitToHeight="2" fitToWidth="1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8">
    <tabColor indexed="51"/>
    <pageSetUpPr fitToPage="1"/>
  </sheetPr>
  <dimension ref="A1:F153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F45" sqref="F45"/>
    </sheetView>
  </sheetViews>
  <sheetFormatPr defaultColWidth="11.421875" defaultRowHeight="12.75"/>
  <cols>
    <col min="1" max="1" width="11.7109375" style="2" customWidth="1"/>
    <col min="2" max="3" width="8.7109375" style="2" customWidth="1"/>
    <col min="4" max="4" width="5.57421875" style="2" customWidth="1"/>
    <col min="5" max="5" width="35.7109375" style="2" customWidth="1"/>
    <col min="6" max="6" width="39.421875" style="2" bestFit="1" customWidth="1"/>
    <col min="7" max="16384" width="11.421875" style="2" customWidth="1"/>
  </cols>
  <sheetData>
    <row r="1" ht="13.5">
      <c r="A1" s="1" t="s">
        <v>902</v>
      </c>
    </row>
    <row r="2" spans="1:4" ht="13.5">
      <c r="A2" s="1" t="s">
        <v>14</v>
      </c>
      <c r="B2" s="2">
        <v>1996</v>
      </c>
      <c r="C2" s="59" t="s">
        <v>619</v>
      </c>
      <c r="D2" s="1">
        <v>2003</v>
      </c>
    </row>
    <row r="3" ht="13.5">
      <c r="A3" s="1"/>
    </row>
    <row r="4" spans="1:6" ht="18" customHeight="1">
      <c r="A4" s="114" t="s">
        <v>41</v>
      </c>
      <c r="B4" s="114"/>
      <c r="C4" s="115"/>
      <c r="D4" s="115"/>
      <c r="E4" s="115"/>
      <c r="F4" s="115"/>
    </row>
    <row r="5" spans="1:6" ht="15" customHeight="1">
      <c r="A5" s="88" t="s">
        <v>35</v>
      </c>
      <c r="B5" s="106" t="s">
        <v>29</v>
      </c>
      <c r="C5" s="106" t="s">
        <v>29</v>
      </c>
      <c r="D5" s="107" t="s">
        <v>21</v>
      </c>
      <c r="E5" s="106" t="s">
        <v>1</v>
      </c>
      <c r="F5" s="106" t="s">
        <v>2</v>
      </c>
    </row>
    <row r="6" spans="1:6" ht="15" customHeight="1">
      <c r="A6" s="97" t="s">
        <v>36</v>
      </c>
      <c r="B6" s="108" t="s">
        <v>28</v>
      </c>
      <c r="C6" s="108" t="s">
        <v>21</v>
      </c>
      <c r="D6" s="63"/>
      <c r="E6" s="108"/>
      <c r="F6" s="108"/>
    </row>
    <row r="7" spans="1:6" ht="13.5">
      <c r="A7" s="46">
        <v>420</v>
      </c>
      <c r="B7" s="57">
        <v>1</v>
      </c>
      <c r="C7" s="57">
        <v>1</v>
      </c>
      <c r="D7" s="18">
        <v>2001</v>
      </c>
      <c r="E7" s="109" t="s">
        <v>344</v>
      </c>
      <c r="F7" s="111" t="s">
        <v>345</v>
      </c>
    </row>
    <row r="8" spans="1:6" ht="13.5">
      <c r="A8" s="46">
        <v>556</v>
      </c>
      <c r="B8" s="57">
        <v>2</v>
      </c>
      <c r="C8" s="57">
        <v>1</v>
      </c>
      <c r="D8" s="18">
        <v>2002</v>
      </c>
      <c r="E8" s="109" t="s">
        <v>701</v>
      </c>
      <c r="F8" s="110" t="s">
        <v>83</v>
      </c>
    </row>
    <row r="9" spans="1:6" ht="13.5">
      <c r="A9" s="46">
        <v>444</v>
      </c>
      <c r="B9" s="57">
        <v>3</v>
      </c>
      <c r="C9" s="57">
        <v>2</v>
      </c>
      <c r="D9" s="18">
        <v>2001</v>
      </c>
      <c r="E9" s="27" t="s">
        <v>365</v>
      </c>
      <c r="F9" s="28" t="s">
        <v>83</v>
      </c>
    </row>
    <row r="10" spans="1:6" ht="13.5">
      <c r="A10" s="46">
        <v>904</v>
      </c>
      <c r="B10" s="57">
        <v>4</v>
      </c>
      <c r="C10" s="57">
        <v>1</v>
      </c>
      <c r="D10" s="18">
        <v>1999</v>
      </c>
      <c r="E10" s="109" t="s">
        <v>718</v>
      </c>
      <c r="F10" s="110" t="s">
        <v>719</v>
      </c>
    </row>
    <row r="11" spans="1:6" ht="13.5">
      <c r="A11" s="46">
        <v>509</v>
      </c>
      <c r="B11" s="57">
        <v>5</v>
      </c>
      <c r="C11" s="57">
        <v>1</v>
      </c>
      <c r="D11" s="18">
        <v>2000</v>
      </c>
      <c r="E11" s="109" t="s">
        <v>417</v>
      </c>
      <c r="F11" s="110" t="s">
        <v>418</v>
      </c>
    </row>
    <row r="12" spans="1:6" ht="13.5">
      <c r="A12" s="46">
        <v>464</v>
      </c>
      <c r="B12" s="57">
        <v>6</v>
      </c>
      <c r="C12" s="57">
        <v>2</v>
      </c>
      <c r="D12" s="18">
        <v>2002</v>
      </c>
      <c r="E12" s="27" t="s">
        <v>385</v>
      </c>
      <c r="F12" s="28" t="s">
        <v>372</v>
      </c>
    </row>
    <row r="13" spans="1:6" ht="13.5">
      <c r="A13" s="46">
        <v>471</v>
      </c>
      <c r="B13" s="57">
        <v>7</v>
      </c>
      <c r="C13" s="57">
        <v>2</v>
      </c>
      <c r="D13" s="18">
        <v>2000</v>
      </c>
      <c r="E13" s="27" t="s">
        <v>392</v>
      </c>
      <c r="F13" s="28" t="s">
        <v>372</v>
      </c>
    </row>
    <row r="14" spans="1:6" ht="13.5">
      <c r="A14" s="46">
        <v>903</v>
      </c>
      <c r="B14" s="57">
        <v>8</v>
      </c>
      <c r="C14" s="57">
        <v>3</v>
      </c>
      <c r="D14" s="18">
        <v>2000</v>
      </c>
      <c r="E14" s="27" t="s">
        <v>712</v>
      </c>
      <c r="F14" s="28" t="s">
        <v>50</v>
      </c>
    </row>
    <row r="15" spans="1:6" ht="13.5">
      <c r="A15" s="46">
        <v>462</v>
      </c>
      <c r="B15" s="57">
        <v>9</v>
      </c>
      <c r="C15" s="57">
        <v>3</v>
      </c>
      <c r="D15" s="18">
        <v>2001</v>
      </c>
      <c r="E15" s="27" t="s">
        <v>384</v>
      </c>
      <c r="F15" s="28" t="s">
        <v>372</v>
      </c>
    </row>
    <row r="16" spans="1:6" ht="13.5">
      <c r="A16" s="46">
        <v>525</v>
      </c>
      <c r="B16" s="57">
        <v>10</v>
      </c>
      <c r="C16" s="57">
        <v>4</v>
      </c>
      <c r="D16" s="18">
        <v>2000</v>
      </c>
      <c r="E16" s="27" t="s">
        <v>430</v>
      </c>
      <c r="F16" s="28" t="s">
        <v>418</v>
      </c>
    </row>
    <row r="17" spans="1:6" ht="13.5">
      <c r="A17" s="46">
        <v>508</v>
      </c>
      <c r="B17" s="57">
        <v>11</v>
      </c>
      <c r="C17" s="57">
        <v>1</v>
      </c>
      <c r="D17" s="18">
        <v>1996</v>
      </c>
      <c r="E17" s="109" t="s">
        <v>416</v>
      </c>
      <c r="F17" s="110" t="s">
        <v>254</v>
      </c>
    </row>
    <row r="18" spans="1:6" ht="13.5">
      <c r="A18" s="46">
        <v>537</v>
      </c>
      <c r="B18" s="57">
        <v>12</v>
      </c>
      <c r="C18" s="57">
        <v>3</v>
      </c>
      <c r="D18" s="18">
        <v>2002</v>
      </c>
      <c r="E18" s="27" t="s">
        <v>645</v>
      </c>
      <c r="F18" s="28" t="s">
        <v>634</v>
      </c>
    </row>
    <row r="19" spans="1:6" ht="13.5">
      <c r="A19" s="46">
        <v>545</v>
      </c>
      <c r="B19" s="57">
        <v>13</v>
      </c>
      <c r="C19" s="57">
        <v>4</v>
      </c>
      <c r="D19" s="18">
        <v>2002</v>
      </c>
      <c r="E19" s="27" t="s">
        <v>686</v>
      </c>
      <c r="F19" s="28" t="s">
        <v>83</v>
      </c>
    </row>
    <row r="20" spans="1:6" ht="13.5">
      <c r="A20" s="46">
        <v>454</v>
      </c>
      <c r="B20" s="57">
        <v>14</v>
      </c>
      <c r="C20" s="57">
        <v>1</v>
      </c>
      <c r="D20" s="18">
        <v>2003</v>
      </c>
      <c r="E20" s="109" t="s">
        <v>376</v>
      </c>
      <c r="F20" s="110" t="s">
        <v>372</v>
      </c>
    </row>
    <row r="21" spans="1:6" ht="13.5">
      <c r="A21" s="46">
        <v>456</v>
      </c>
      <c r="B21" s="57">
        <v>15</v>
      </c>
      <c r="C21" s="57">
        <v>2</v>
      </c>
      <c r="D21" s="18">
        <v>2003</v>
      </c>
      <c r="E21" s="27" t="s">
        <v>378</v>
      </c>
      <c r="F21" s="28" t="s">
        <v>372</v>
      </c>
    </row>
    <row r="22" spans="1:6" ht="13.5">
      <c r="A22" s="46">
        <v>441</v>
      </c>
      <c r="B22" s="57">
        <v>16</v>
      </c>
      <c r="C22" s="57">
        <v>3</v>
      </c>
      <c r="D22" s="18">
        <v>2003</v>
      </c>
      <c r="E22" s="27" t="s">
        <v>363</v>
      </c>
      <c r="F22" s="28" t="s">
        <v>76</v>
      </c>
    </row>
    <row r="23" spans="1:6" ht="13.5">
      <c r="A23" s="46">
        <v>544</v>
      </c>
      <c r="B23" s="57">
        <v>17</v>
      </c>
      <c r="C23" s="57">
        <v>2</v>
      </c>
      <c r="D23" s="18">
        <v>1999</v>
      </c>
      <c r="E23" s="27" t="s">
        <v>685</v>
      </c>
      <c r="F23" s="28" t="s">
        <v>46</v>
      </c>
    </row>
    <row r="24" spans="1:6" ht="13.5">
      <c r="A24" s="46">
        <v>431</v>
      </c>
      <c r="B24" s="57">
        <v>18</v>
      </c>
      <c r="C24" s="57">
        <v>3</v>
      </c>
      <c r="D24" s="18">
        <v>1999</v>
      </c>
      <c r="E24" s="27" t="s">
        <v>355</v>
      </c>
      <c r="F24" s="28" t="s">
        <v>46</v>
      </c>
    </row>
    <row r="25" spans="1:6" ht="13.5">
      <c r="A25" s="46">
        <v>548</v>
      </c>
      <c r="B25" s="57">
        <v>19</v>
      </c>
      <c r="C25" s="57">
        <v>4</v>
      </c>
      <c r="D25" s="18">
        <v>2003</v>
      </c>
      <c r="E25" s="27" t="s">
        <v>690</v>
      </c>
      <c r="F25" s="28" t="s">
        <v>83</v>
      </c>
    </row>
    <row r="26" spans="1:6" ht="13.5">
      <c r="A26" s="46">
        <v>438</v>
      </c>
      <c r="B26" s="57">
        <v>20</v>
      </c>
      <c r="C26" s="57">
        <v>5</v>
      </c>
      <c r="D26" s="18">
        <v>2002</v>
      </c>
      <c r="E26" s="27" t="s">
        <v>360</v>
      </c>
      <c r="F26" s="28" t="s">
        <v>46</v>
      </c>
    </row>
    <row r="27" spans="1:6" ht="13.5">
      <c r="A27" s="46">
        <v>403</v>
      </c>
      <c r="B27" s="57">
        <v>21</v>
      </c>
      <c r="C27" s="57">
        <v>6</v>
      </c>
      <c r="D27" s="18">
        <v>2002</v>
      </c>
      <c r="E27" s="27" t="s">
        <v>322</v>
      </c>
      <c r="F27" s="28" t="s">
        <v>46</v>
      </c>
    </row>
    <row r="28" spans="1:6" ht="13.5">
      <c r="A28" s="46">
        <v>499</v>
      </c>
      <c r="B28" s="57">
        <v>22</v>
      </c>
      <c r="C28" s="57">
        <v>7</v>
      </c>
      <c r="D28" s="18">
        <v>2002</v>
      </c>
      <c r="E28" s="27" t="s">
        <v>409</v>
      </c>
      <c r="F28" s="28" t="s">
        <v>213</v>
      </c>
    </row>
    <row r="29" spans="1:6" ht="13.5">
      <c r="A29" s="46">
        <v>546</v>
      </c>
      <c r="B29" s="57">
        <v>23</v>
      </c>
      <c r="C29" s="57">
        <v>8</v>
      </c>
      <c r="D29" s="18">
        <v>2002</v>
      </c>
      <c r="E29" s="27" t="s">
        <v>687</v>
      </c>
      <c r="F29" s="28" t="s">
        <v>83</v>
      </c>
    </row>
    <row r="30" spans="1:6" ht="13.5">
      <c r="A30" s="46">
        <v>469</v>
      </c>
      <c r="B30" s="57">
        <v>24</v>
      </c>
      <c r="C30" s="57">
        <v>5</v>
      </c>
      <c r="D30" s="18">
        <v>2000</v>
      </c>
      <c r="E30" s="27" t="s">
        <v>390</v>
      </c>
      <c r="F30" s="28" t="s">
        <v>372</v>
      </c>
    </row>
    <row r="31" spans="1:6" ht="13.5">
      <c r="A31" s="46">
        <v>495</v>
      </c>
      <c r="B31" s="57">
        <v>25</v>
      </c>
      <c r="C31" s="57">
        <v>5</v>
      </c>
      <c r="D31" s="18">
        <v>2003</v>
      </c>
      <c r="E31" s="27" t="s">
        <v>407</v>
      </c>
      <c r="F31" s="28" t="s">
        <v>213</v>
      </c>
    </row>
    <row r="32" spans="1:6" ht="13.5">
      <c r="A32" s="46">
        <v>411</v>
      </c>
      <c r="B32" s="57">
        <v>26</v>
      </c>
      <c r="C32" s="57">
        <v>4</v>
      </c>
      <c r="D32" s="18">
        <v>2001</v>
      </c>
      <c r="E32" s="27" t="s">
        <v>333</v>
      </c>
      <c r="F32" s="28" t="s">
        <v>332</v>
      </c>
    </row>
    <row r="33" spans="1:6" ht="13.5">
      <c r="A33" s="46">
        <v>550</v>
      </c>
      <c r="B33" s="57">
        <v>27</v>
      </c>
      <c r="C33" s="57">
        <v>6</v>
      </c>
      <c r="D33" s="18">
        <v>2003</v>
      </c>
      <c r="E33" s="27" t="s">
        <v>691</v>
      </c>
      <c r="F33" s="28" t="s">
        <v>332</v>
      </c>
    </row>
    <row r="34" spans="1:6" ht="13.5">
      <c r="A34" s="46">
        <v>458</v>
      </c>
      <c r="B34" s="57">
        <v>28</v>
      </c>
      <c r="C34" s="57">
        <v>9</v>
      </c>
      <c r="D34" s="18">
        <v>2002</v>
      </c>
      <c r="E34" s="27" t="s">
        <v>380</v>
      </c>
      <c r="F34" s="28" t="s">
        <v>372</v>
      </c>
    </row>
    <row r="35" spans="1:6" ht="13.5">
      <c r="A35" s="46">
        <v>407</v>
      </c>
      <c r="B35" s="57">
        <v>29</v>
      </c>
      <c r="C35" s="57">
        <v>7</v>
      </c>
      <c r="D35" s="18">
        <v>2003</v>
      </c>
      <c r="E35" s="27" t="s">
        <v>327</v>
      </c>
      <c r="F35" s="28" t="s">
        <v>328</v>
      </c>
    </row>
    <row r="36" spans="1:6" ht="13.5">
      <c r="A36" s="46">
        <v>472</v>
      </c>
      <c r="B36" s="57">
        <v>30</v>
      </c>
      <c r="C36" s="57">
        <v>4</v>
      </c>
      <c r="D36" s="18">
        <v>1999</v>
      </c>
      <c r="E36" s="27" t="s">
        <v>393</v>
      </c>
      <c r="F36" s="28" t="s">
        <v>372</v>
      </c>
    </row>
    <row r="37" spans="1:6" ht="13.5">
      <c r="A37" s="46">
        <v>461</v>
      </c>
      <c r="B37" s="57">
        <v>31</v>
      </c>
      <c r="C37" s="57">
        <v>10</v>
      </c>
      <c r="D37" s="18">
        <v>2002</v>
      </c>
      <c r="E37" s="27" t="s">
        <v>383</v>
      </c>
      <c r="F37" s="28" t="s">
        <v>372</v>
      </c>
    </row>
    <row r="38" spans="1:6" ht="13.5">
      <c r="A38" s="46">
        <v>479</v>
      </c>
      <c r="B38" s="57">
        <v>32</v>
      </c>
      <c r="C38" s="57">
        <v>6</v>
      </c>
      <c r="D38" s="18">
        <v>2000</v>
      </c>
      <c r="E38" s="27" t="s">
        <v>397</v>
      </c>
      <c r="F38" s="28" t="s">
        <v>130</v>
      </c>
    </row>
    <row r="39" spans="1:6" ht="13.5">
      <c r="A39" s="46">
        <v>465</v>
      </c>
      <c r="B39" s="57">
        <v>33</v>
      </c>
      <c r="C39" s="57">
        <v>11</v>
      </c>
      <c r="D39" s="18">
        <v>2002</v>
      </c>
      <c r="E39" s="27" t="s">
        <v>386</v>
      </c>
      <c r="F39" s="28" t="s">
        <v>372</v>
      </c>
    </row>
    <row r="40" spans="1:6" ht="13.5">
      <c r="A40" s="46">
        <v>470</v>
      </c>
      <c r="B40" s="57">
        <v>34</v>
      </c>
      <c r="C40" s="57">
        <v>5</v>
      </c>
      <c r="D40" s="18">
        <v>1999</v>
      </c>
      <c r="E40" s="27" t="s">
        <v>391</v>
      </c>
      <c r="F40" s="28" t="s">
        <v>372</v>
      </c>
    </row>
    <row r="41" spans="1:6" ht="13.5">
      <c r="A41" s="46">
        <v>459</v>
      </c>
      <c r="B41" s="57">
        <v>35</v>
      </c>
      <c r="C41" s="57">
        <v>8</v>
      </c>
      <c r="D41" s="18">
        <v>2003</v>
      </c>
      <c r="E41" s="27" t="s">
        <v>381</v>
      </c>
      <c r="F41" s="28" t="s">
        <v>372</v>
      </c>
    </row>
    <row r="42" spans="1:6" ht="13.5">
      <c r="A42" s="46">
        <v>529</v>
      </c>
      <c r="B42" s="57">
        <v>36</v>
      </c>
      <c r="C42" s="57">
        <v>9</v>
      </c>
      <c r="D42" s="18">
        <v>2003</v>
      </c>
      <c r="E42" s="27" t="s">
        <v>433</v>
      </c>
      <c r="F42" s="28" t="s">
        <v>434</v>
      </c>
    </row>
    <row r="43" spans="1:6" ht="13.5">
      <c r="A43" s="46">
        <v>409</v>
      </c>
      <c r="B43" s="57">
        <v>37</v>
      </c>
      <c r="C43" s="57">
        <v>2</v>
      </c>
      <c r="D43" s="18">
        <v>1997</v>
      </c>
      <c r="E43" s="27" t="s">
        <v>330</v>
      </c>
      <c r="F43" s="28" t="s">
        <v>331</v>
      </c>
    </row>
    <row r="44" spans="1:6" ht="13.5">
      <c r="A44" s="46">
        <v>687</v>
      </c>
      <c r="B44" s="57">
        <v>38</v>
      </c>
      <c r="C44" s="57">
        <v>1</v>
      </c>
      <c r="D44" s="18">
        <v>1998</v>
      </c>
      <c r="E44" s="109" t="s">
        <v>522</v>
      </c>
      <c r="F44" s="110" t="s">
        <v>403</v>
      </c>
    </row>
    <row r="45" spans="1:6" ht="13.5">
      <c r="A45" s="46">
        <v>900</v>
      </c>
      <c r="B45" s="57">
        <v>39</v>
      </c>
      <c r="C45" s="57">
        <v>5</v>
      </c>
      <c r="D45" s="18">
        <v>2001</v>
      </c>
      <c r="E45" s="27" t="s">
        <v>715</v>
      </c>
      <c r="F45" s="28" t="s">
        <v>50</v>
      </c>
    </row>
    <row r="46" spans="1:6" ht="13.5">
      <c r="A46" s="46">
        <v>522</v>
      </c>
      <c r="B46" s="57">
        <v>40</v>
      </c>
      <c r="C46" s="57">
        <v>6</v>
      </c>
      <c r="D46" s="18">
        <v>1999</v>
      </c>
      <c r="E46" s="27" t="s">
        <v>427</v>
      </c>
      <c r="F46" s="28" t="s">
        <v>50</v>
      </c>
    </row>
    <row r="47" spans="1:6" ht="13.5">
      <c r="A47" s="46">
        <v>455</v>
      </c>
      <c r="B47" s="57">
        <v>41</v>
      </c>
      <c r="C47" s="57">
        <v>10</v>
      </c>
      <c r="D47" s="18">
        <v>2003</v>
      </c>
      <c r="E47" s="27" t="s">
        <v>377</v>
      </c>
      <c r="F47" s="28" t="s">
        <v>372</v>
      </c>
    </row>
    <row r="48" spans="1:6" ht="13.5">
      <c r="A48" s="46">
        <v>505</v>
      </c>
      <c r="B48" s="57">
        <v>42</v>
      </c>
      <c r="C48" s="57">
        <v>11</v>
      </c>
      <c r="D48" s="18">
        <v>2003</v>
      </c>
      <c r="E48" s="27" t="s">
        <v>414</v>
      </c>
      <c r="F48" s="28" t="s">
        <v>56</v>
      </c>
    </row>
    <row r="49" spans="1:6" ht="13.5">
      <c r="A49" s="46">
        <v>555</v>
      </c>
      <c r="B49" s="57">
        <v>43</v>
      </c>
      <c r="C49" s="57">
        <v>7</v>
      </c>
      <c r="D49" s="18">
        <v>2000</v>
      </c>
      <c r="E49" s="27" t="s">
        <v>703</v>
      </c>
      <c r="F49" s="28" t="s">
        <v>50</v>
      </c>
    </row>
    <row r="50" spans="1:6" ht="13.5">
      <c r="A50" s="46">
        <v>451</v>
      </c>
      <c r="B50" s="57">
        <v>44</v>
      </c>
      <c r="C50" s="57">
        <v>12</v>
      </c>
      <c r="D50" s="18">
        <v>2002</v>
      </c>
      <c r="E50" s="27" t="s">
        <v>373</v>
      </c>
      <c r="F50" s="28" t="s">
        <v>372</v>
      </c>
    </row>
    <row r="51" spans="1:6" ht="13.5">
      <c r="A51" s="46">
        <v>448</v>
      </c>
      <c r="B51" s="57">
        <v>45</v>
      </c>
      <c r="C51" s="57">
        <v>6</v>
      </c>
      <c r="D51" s="18">
        <v>2001</v>
      </c>
      <c r="E51" s="27" t="s">
        <v>370</v>
      </c>
      <c r="F51" s="28" t="s">
        <v>64</v>
      </c>
    </row>
    <row r="52" spans="1:6" ht="13.5">
      <c r="A52" s="46">
        <v>457</v>
      </c>
      <c r="B52" s="57">
        <v>46</v>
      </c>
      <c r="C52" s="57">
        <v>13</v>
      </c>
      <c r="D52" s="18">
        <v>2002</v>
      </c>
      <c r="E52" s="27" t="s">
        <v>379</v>
      </c>
      <c r="F52" s="28" t="s">
        <v>372</v>
      </c>
    </row>
    <row r="53" spans="1:6" ht="13.5">
      <c r="A53" s="46">
        <v>452</v>
      </c>
      <c r="B53" s="57">
        <v>47</v>
      </c>
      <c r="C53" s="57">
        <v>14</v>
      </c>
      <c r="D53" s="18">
        <v>2002</v>
      </c>
      <c r="E53" s="27" t="s">
        <v>374</v>
      </c>
      <c r="F53" s="28" t="s">
        <v>372</v>
      </c>
    </row>
    <row r="54" spans="1:6" ht="13.5">
      <c r="A54" s="46">
        <v>453</v>
      </c>
      <c r="B54" s="57">
        <v>48</v>
      </c>
      <c r="C54" s="57">
        <v>12</v>
      </c>
      <c r="D54" s="18">
        <v>2003</v>
      </c>
      <c r="E54" s="27" t="s">
        <v>375</v>
      </c>
      <c r="F54" s="28" t="s">
        <v>372</v>
      </c>
    </row>
    <row r="55" spans="1:6" ht="13.5">
      <c r="A55" s="46">
        <v>902</v>
      </c>
      <c r="B55" s="57">
        <v>49</v>
      </c>
      <c r="C55" s="57">
        <v>15</v>
      </c>
      <c r="D55" s="18">
        <v>2002</v>
      </c>
      <c r="E55" s="27" t="s">
        <v>714</v>
      </c>
      <c r="F55" s="28" t="s">
        <v>710</v>
      </c>
    </row>
    <row r="56" spans="1:6" ht="13.5">
      <c r="A56" s="46">
        <v>563</v>
      </c>
      <c r="B56" s="57">
        <v>50</v>
      </c>
      <c r="C56" s="57">
        <v>13</v>
      </c>
      <c r="D56" s="18">
        <v>2003</v>
      </c>
      <c r="E56" s="27" t="s">
        <v>713</v>
      </c>
      <c r="F56" s="28" t="s">
        <v>710</v>
      </c>
    </row>
    <row r="57" spans="1:6" ht="13.5">
      <c r="A57" s="46">
        <v>449</v>
      </c>
      <c r="B57" s="57">
        <v>51</v>
      </c>
      <c r="C57" s="57">
        <v>14</v>
      </c>
      <c r="D57" s="18">
        <v>2003</v>
      </c>
      <c r="E57" s="27" t="s">
        <v>371</v>
      </c>
      <c r="F57" s="28" t="s">
        <v>64</v>
      </c>
    </row>
    <row r="58" spans="1:6" ht="13.5">
      <c r="A58" s="46">
        <v>414</v>
      </c>
      <c r="B58" s="57">
        <v>52</v>
      </c>
      <c r="C58" s="57">
        <v>15</v>
      </c>
      <c r="D58" s="18">
        <v>2003</v>
      </c>
      <c r="E58" s="27" t="s">
        <v>337</v>
      </c>
      <c r="F58" s="28" t="s">
        <v>117</v>
      </c>
    </row>
    <row r="59" spans="1:6" ht="13.5">
      <c r="A59" s="46">
        <v>488</v>
      </c>
      <c r="B59" s="57">
        <v>53</v>
      </c>
      <c r="C59" s="57">
        <v>3</v>
      </c>
      <c r="D59" s="18">
        <v>1997</v>
      </c>
      <c r="E59" s="27" t="s">
        <v>404</v>
      </c>
      <c r="F59" s="28" t="s">
        <v>403</v>
      </c>
    </row>
    <row r="60" spans="1:6" ht="13.5">
      <c r="A60" s="46">
        <v>421</v>
      </c>
      <c r="B60" s="57">
        <v>54</v>
      </c>
      <c r="C60" s="57">
        <v>7</v>
      </c>
      <c r="D60" s="18">
        <v>2001</v>
      </c>
      <c r="E60" s="27" t="s">
        <v>346</v>
      </c>
      <c r="F60" s="28" t="s">
        <v>76</v>
      </c>
    </row>
    <row r="61" spans="1:6" ht="13.5">
      <c r="A61" s="46"/>
      <c r="B61" s="57">
        <f aca="true" t="shared" si="0" ref="B61:B72">IF(ISBLANK(A61)=TRUE,"",B60+1)</f>
      </c>
      <c r="C61" s="57">
        <f>IF(ISBLANK(A61)=TRUE,"",SUM(#REF!))</f>
      </c>
      <c r="D61" s="18">
        <f>IF(ISBLANK(A61)=TRUE,"",VLOOKUP(A61,#REF!,5,FALSE))</f>
      </c>
      <c r="E61" s="27">
        <f>IF(ISBLANK(A61)=TRUE,"",VLOOKUP(A61,#REF!,2,FALSE))</f>
      </c>
      <c r="F61" s="28">
        <f>IF(ISBLANK(A61)=TRUE,"",VLOOKUP(A61,#REF!,3,FALSE))</f>
      </c>
    </row>
    <row r="62" spans="1:6" ht="13.5">
      <c r="A62" s="46"/>
      <c r="B62" s="57">
        <f t="shared" si="0"/>
      </c>
      <c r="C62" s="57">
        <f>IF(ISBLANK(A62)=TRUE,"",SUM(#REF!))</f>
      </c>
      <c r="D62" s="18">
        <f>IF(ISBLANK(A62)=TRUE,"",VLOOKUP(A62,#REF!,5,FALSE))</f>
      </c>
      <c r="E62" s="27">
        <f>IF(ISBLANK(A62)=TRUE,"",VLOOKUP(A62,#REF!,2,FALSE))</f>
      </c>
      <c r="F62" s="28">
        <f>IF(ISBLANK(A62)=TRUE,"",VLOOKUP(A62,#REF!,3,FALSE))</f>
      </c>
    </row>
    <row r="63" spans="1:6" ht="13.5">
      <c r="A63" s="46"/>
      <c r="B63" s="57">
        <f t="shared" si="0"/>
      </c>
      <c r="C63" s="57">
        <f>IF(ISBLANK(A63)=TRUE,"",SUM(#REF!))</f>
      </c>
      <c r="D63" s="18">
        <f>IF(ISBLANK(A63)=TRUE,"",VLOOKUP(A63,#REF!,5,FALSE))</f>
      </c>
      <c r="E63" s="27">
        <f>IF(ISBLANK(A63)=TRUE,"",VLOOKUP(A63,#REF!,2,FALSE))</f>
      </c>
      <c r="F63" s="28">
        <f>IF(ISBLANK(A63)=TRUE,"",VLOOKUP(A63,#REF!,3,FALSE))</f>
      </c>
    </row>
    <row r="64" spans="1:6" ht="13.5">
      <c r="A64" s="46"/>
      <c r="B64" s="57">
        <f t="shared" si="0"/>
      </c>
      <c r="C64" s="57">
        <f>IF(ISBLANK(A64)=TRUE,"",SUM(#REF!))</f>
      </c>
      <c r="D64" s="18">
        <f>IF(ISBLANK(A64)=TRUE,"",VLOOKUP(A64,#REF!,5,FALSE))</f>
      </c>
      <c r="E64" s="27">
        <f>IF(ISBLANK(A64)=TRUE,"",VLOOKUP(A64,#REF!,2,FALSE))</f>
      </c>
      <c r="F64" s="28">
        <f>IF(ISBLANK(A64)=TRUE,"",VLOOKUP(A64,#REF!,3,FALSE))</f>
      </c>
    </row>
    <row r="65" spans="1:6" ht="13.5">
      <c r="A65" s="46"/>
      <c r="B65" s="57">
        <f t="shared" si="0"/>
      </c>
      <c r="C65" s="57">
        <f>IF(ISBLANK(A65)=TRUE,"",SUM(#REF!))</f>
      </c>
      <c r="D65" s="18">
        <f>IF(ISBLANK(A65)=TRUE,"",VLOOKUP(A65,#REF!,5,FALSE))</f>
      </c>
      <c r="E65" s="27">
        <f>IF(ISBLANK(A65)=TRUE,"",VLOOKUP(A65,#REF!,2,FALSE))</f>
      </c>
      <c r="F65" s="28">
        <f>IF(ISBLANK(A65)=TRUE,"",VLOOKUP(A65,#REF!,3,FALSE))</f>
      </c>
    </row>
    <row r="66" spans="1:6" ht="13.5">
      <c r="A66" s="46"/>
      <c r="B66" s="57">
        <f t="shared" si="0"/>
      </c>
      <c r="C66" s="57">
        <f>IF(ISBLANK(A66)=TRUE,"",SUM(#REF!))</f>
      </c>
      <c r="D66" s="18">
        <f>IF(ISBLANK(A66)=TRUE,"",VLOOKUP(A66,#REF!,5,FALSE))</f>
      </c>
      <c r="E66" s="27">
        <f>IF(ISBLANK(A66)=TRUE,"",VLOOKUP(A66,#REF!,2,FALSE))</f>
      </c>
      <c r="F66" s="28">
        <f>IF(ISBLANK(A66)=TRUE,"",VLOOKUP(A66,#REF!,3,FALSE))</f>
      </c>
    </row>
    <row r="67" spans="1:6" ht="13.5">
      <c r="A67" s="46"/>
      <c r="B67" s="57">
        <f t="shared" si="0"/>
      </c>
      <c r="C67" s="57">
        <f>IF(ISBLANK(A67)=TRUE,"",SUM(#REF!))</f>
      </c>
      <c r="D67" s="18">
        <f>IF(ISBLANK(A67)=TRUE,"",VLOOKUP(A67,#REF!,5,FALSE))</f>
      </c>
      <c r="E67" s="27">
        <f>IF(ISBLANK(A67)=TRUE,"",VLOOKUP(A67,#REF!,2,FALSE))</f>
      </c>
      <c r="F67" s="28">
        <f>IF(ISBLANK(A67)=TRUE,"",VLOOKUP(A67,#REF!,3,FALSE))</f>
      </c>
    </row>
    <row r="68" spans="1:6" ht="13.5">
      <c r="A68" s="46"/>
      <c r="B68" s="57">
        <f t="shared" si="0"/>
      </c>
      <c r="C68" s="57">
        <f>IF(ISBLANK(A68)=TRUE,"",SUM(#REF!))</f>
      </c>
      <c r="D68" s="18">
        <f>IF(ISBLANK(A68)=TRUE,"",VLOOKUP(A68,#REF!,5,FALSE))</f>
      </c>
      <c r="E68" s="27">
        <f>IF(ISBLANK(A68)=TRUE,"",VLOOKUP(A68,#REF!,2,FALSE))</f>
      </c>
      <c r="F68" s="28">
        <f>IF(ISBLANK(A68)=TRUE,"",VLOOKUP(A68,#REF!,3,FALSE))</f>
      </c>
    </row>
    <row r="69" spans="1:6" ht="13.5">
      <c r="A69" s="46"/>
      <c r="B69" s="57">
        <f t="shared" si="0"/>
      </c>
      <c r="C69" s="57">
        <f>IF(ISBLANK(A69)=TRUE,"",SUM(#REF!))</f>
      </c>
      <c r="D69" s="18">
        <f>IF(ISBLANK(A69)=TRUE,"",VLOOKUP(A69,#REF!,5,FALSE))</f>
      </c>
      <c r="E69" s="27">
        <f>IF(ISBLANK(A69)=TRUE,"",VLOOKUP(A69,#REF!,2,FALSE))</f>
      </c>
      <c r="F69" s="28">
        <f>IF(ISBLANK(A69)=TRUE,"",VLOOKUP(A69,#REF!,3,FALSE))</f>
      </c>
    </row>
    <row r="70" spans="1:6" ht="13.5">
      <c r="A70" s="46"/>
      <c r="B70" s="57">
        <f t="shared" si="0"/>
      </c>
      <c r="C70" s="57">
        <f>IF(ISBLANK(A70)=TRUE,"",SUM(#REF!))</f>
      </c>
      <c r="D70" s="18">
        <f>IF(ISBLANK(A70)=TRUE,"",VLOOKUP(A70,#REF!,5,FALSE))</f>
      </c>
      <c r="E70" s="27">
        <f>IF(ISBLANK(A70)=TRUE,"",VLOOKUP(A70,#REF!,2,FALSE))</f>
      </c>
      <c r="F70" s="28">
        <f>IF(ISBLANK(A70)=TRUE,"",VLOOKUP(A70,#REF!,3,FALSE))</f>
      </c>
    </row>
    <row r="71" spans="1:6" ht="13.5">
      <c r="A71" s="46"/>
      <c r="B71" s="57">
        <f t="shared" si="0"/>
      </c>
      <c r="C71" s="57">
        <f>IF(ISBLANK(A71)=TRUE,"",SUM(#REF!))</f>
      </c>
      <c r="D71" s="18">
        <f>IF(ISBLANK(A71)=TRUE,"",VLOOKUP(A71,#REF!,5,FALSE))</f>
      </c>
      <c r="E71" s="27">
        <f>IF(ISBLANK(A71)=TRUE,"",VLOOKUP(A71,#REF!,2,FALSE))</f>
      </c>
      <c r="F71" s="28">
        <f>IF(ISBLANK(A71)=TRUE,"",VLOOKUP(A71,#REF!,3,FALSE))</f>
      </c>
    </row>
    <row r="72" spans="1:6" ht="13.5">
      <c r="A72" s="46"/>
      <c r="B72" s="57">
        <f t="shared" si="0"/>
      </c>
      <c r="C72" s="57">
        <f>IF(ISBLANK(A72)=TRUE,"",SUM(#REF!))</f>
      </c>
      <c r="D72" s="18">
        <f>IF(ISBLANK(A72)=TRUE,"",VLOOKUP(A72,#REF!,5,FALSE))</f>
      </c>
      <c r="E72" s="27">
        <f>IF(ISBLANK(A72)=TRUE,"",VLOOKUP(A72,#REF!,2,FALSE))</f>
      </c>
      <c r="F72" s="28">
        <f>IF(ISBLANK(A72)=TRUE,"",VLOOKUP(A72,#REF!,3,FALSE))</f>
      </c>
    </row>
    <row r="73" spans="1:6" ht="13.5">
      <c r="A73" s="46"/>
      <c r="B73" s="57">
        <f aca="true" t="shared" si="1" ref="B73:B136">IF(ISBLANK(A73)=TRUE,"",B72+1)</f>
      </c>
      <c r="C73" s="57">
        <f>IF(ISBLANK(A73)=TRUE,"",SUM(#REF!))</f>
      </c>
      <c r="D73" s="18">
        <f>IF(ISBLANK(A73)=TRUE,"",VLOOKUP(A73,#REF!,5,FALSE))</f>
      </c>
      <c r="E73" s="27">
        <f>IF(ISBLANK(A73)=TRUE,"",VLOOKUP(A73,#REF!,2,FALSE))</f>
      </c>
      <c r="F73" s="28">
        <f>IF(ISBLANK(A73)=TRUE,"",VLOOKUP(A73,#REF!,3,FALSE))</f>
      </c>
    </row>
    <row r="74" spans="1:6" ht="13.5">
      <c r="A74" s="46"/>
      <c r="B74" s="57">
        <f t="shared" si="1"/>
      </c>
      <c r="C74" s="57">
        <f>IF(ISBLANK(A74)=TRUE,"",SUM(#REF!))</f>
      </c>
      <c r="D74" s="18">
        <f>IF(ISBLANK(A74)=TRUE,"",VLOOKUP(A74,#REF!,5,FALSE))</f>
      </c>
      <c r="E74" s="27">
        <f>IF(ISBLANK(A74)=TRUE,"",VLOOKUP(A74,#REF!,2,FALSE))</f>
      </c>
      <c r="F74" s="28">
        <f>IF(ISBLANK(A74)=TRUE,"",VLOOKUP(A74,#REF!,3,FALSE))</f>
      </c>
    </row>
    <row r="75" spans="1:6" ht="13.5">
      <c r="A75" s="46"/>
      <c r="B75" s="57">
        <f t="shared" si="1"/>
      </c>
      <c r="C75" s="57">
        <f>IF(ISBLANK(A75)=TRUE,"",SUM(#REF!))</f>
      </c>
      <c r="D75" s="18">
        <f>IF(ISBLANK(A75)=TRUE,"",VLOOKUP(A75,#REF!,5,FALSE))</f>
      </c>
      <c r="E75" s="27">
        <f>IF(ISBLANK(A75)=TRUE,"",VLOOKUP(A75,#REF!,2,FALSE))</f>
      </c>
      <c r="F75" s="28">
        <f>IF(ISBLANK(A75)=TRUE,"",VLOOKUP(A75,#REF!,3,FALSE))</f>
      </c>
    </row>
    <row r="76" spans="1:6" ht="13.5">
      <c r="A76" s="46"/>
      <c r="B76" s="57">
        <f t="shared" si="1"/>
      </c>
      <c r="C76" s="57">
        <f>IF(ISBLANK(A76)=TRUE,"",SUM(#REF!))</f>
      </c>
      <c r="D76" s="18">
        <f>IF(ISBLANK(A76)=TRUE,"",VLOOKUP(A76,#REF!,5,FALSE))</f>
      </c>
      <c r="E76" s="27">
        <f>IF(ISBLANK(A76)=TRUE,"",VLOOKUP(A76,#REF!,2,FALSE))</f>
      </c>
      <c r="F76" s="28">
        <f>IF(ISBLANK(A76)=TRUE,"",VLOOKUP(A76,#REF!,3,FALSE))</f>
      </c>
    </row>
    <row r="77" spans="1:6" ht="13.5">
      <c r="A77" s="46"/>
      <c r="B77" s="57">
        <f t="shared" si="1"/>
      </c>
      <c r="C77" s="57">
        <f>IF(ISBLANK(A77)=TRUE,"",SUM(#REF!))</f>
      </c>
      <c r="D77" s="18">
        <f>IF(ISBLANK(A77)=TRUE,"",VLOOKUP(A77,#REF!,5,FALSE))</f>
      </c>
      <c r="E77" s="27">
        <f>IF(ISBLANK(A77)=TRUE,"",VLOOKUP(A77,#REF!,2,FALSE))</f>
      </c>
      <c r="F77" s="28">
        <f>IF(ISBLANK(A77)=TRUE,"",VLOOKUP(A77,#REF!,3,FALSE))</f>
      </c>
    </row>
    <row r="78" spans="1:6" ht="13.5">
      <c r="A78" s="46"/>
      <c r="B78" s="57">
        <f t="shared" si="1"/>
      </c>
      <c r="C78" s="57">
        <f>IF(ISBLANK(A78)=TRUE,"",SUM(#REF!))</f>
      </c>
      <c r="D78" s="18">
        <f>IF(ISBLANK(A78)=TRUE,"",VLOOKUP(A78,#REF!,5,FALSE))</f>
      </c>
      <c r="E78" s="27">
        <f>IF(ISBLANK(A78)=TRUE,"",VLOOKUP(A78,#REF!,2,FALSE))</f>
      </c>
      <c r="F78" s="28">
        <f>IF(ISBLANK(A78)=TRUE,"",VLOOKUP(A78,#REF!,3,FALSE))</f>
      </c>
    </row>
    <row r="79" spans="1:6" ht="13.5">
      <c r="A79" s="46"/>
      <c r="B79" s="57">
        <f t="shared" si="1"/>
      </c>
      <c r="C79" s="57">
        <f>IF(ISBLANK(A79)=TRUE,"",SUM(#REF!))</f>
      </c>
      <c r="D79" s="18">
        <f>IF(ISBLANK(A79)=TRUE,"",VLOOKUP(A79,#REF!,5,FALSE))</f>
      </c>
      <c r="E79" s="27">
        <f>IF(ISBLANK(A79)=TRUE,"",VLOOKUP(A79,#REF!,2,FALSE))</f>
      </c>
      <c r="F79" s="28">
        <f>IF(ISBLANK(A79)=TRUE,"",VLOOKUP(A79,#REF!,3,FALSE))</f>
      </c>
    </row>
    <row r="80" spans="1:6" ht="13.5">
      <c r="A80" s="46"/>
      <c r="B80" s="57">
        <f t="shared" si="1"/>
      </c>
      <c r="C80" s="57">
        <f>IF(ISBLANK(A80)=TRUE,"",SUM(#REF!))</f>
      </c>
      <c r="D80" s="18">
        <f>IF(ISBLANK(A80)=TRUE,"",VLOOKUP(A80,#REF!,5,FALSE))</f>
      </c>
      <c r="E80" s="27">
        <f>IF(ISBLANK(A80)=TRUE,"",VLOOKUP(A80,#REF!,2,FALSE))</f>
      </c>
      <c r="F80" s="28">
        <f>IF(ISBLANK(A80)=TRUE,"",VLOOKUP(A80,#REF!,3,FALSE))</f>
      </c>
    </row>
    <row r="81" spans="1:6" ht="13.5">
      <c r="A81" s="46"/>
      <c r="B81" s="57">
        <f t="shared" si="1"/>
      </c>
      <c r="C81" s="57">
        <f>IF(ISBLANK(A81)=TRUE,"",SUM(#REF!))</f>
      </c>
      <c r="D81" s="18">
        <f>IF(ISBLANK(A81)=TRUE,"",VLOOKUP(A81,#REF!,5,FALSE))</f>
      </c>
      <c r="E81" s="27">
        <f>IF(ISBLANK(A81)=TRUE,"",VLOOKUP(A81,#REF!,2,FALSE))</f>
      </c>
      <c r="F81" s="28">
        <f>IF(ISBLANK(A81)=TRUE,"",VLOOKUP(A81,#REF!,3,FALSE))</f>
      </c>
    </row>
    <row r="82" spans="1:6" ht="13.5">
      <c r="A82" s="46"/>
      <c r="B82" s="57">
        <f t="shared" si="1"/>
      </c>
      <c r="C82" s="57">
        <f>IF(ISBLANK(A82)=TRUE,"",SUM(#REF!))</f>
      </c>
      <c r="D82" s="18">
        <f>IF(ISBLANK(A82)=TRUE,"",VLOOKUP(A82,#REF!,5,FALSE))</f>
      </c>
      <c r="E82" s="27">
        <f>IF(ISBLANK(A82)=TRUE,"",VLOOKUP(A82,#REF!,2,FALSE))</f>
      </c>
      <c r="F82" s="28">
        <f>IF(ISBLANK(A82)=TRUE,"",VLOOKUP(A82,#REF!,3,FALSE))</f>
      </c>
    </row>
    <row r="83" spans="1:6" ht="13.5">
      <c r="A83" s="46"/>
      <c r="B83" s="57">
        <f t="shared" si="1"/>
      </c>
      <c r="C83" s="57">
        <f>IF(ISBLANK(A83)=TRUE,"",SUM(#REF!))</f>
      </c>
      <c r="D83" s="18">
        <f>IF(ISBLANK(A83)=TRUE,"",VLOOKUP(A83,#REF!,5,FALSE))</f>
      </c>
      <c r="E83" s="27">
        <f>IF(ISBLANK(A83)=TRUE,"",VLOOKUP(A83,#REF!,2,FALSE))</f>
      </c>
      <c r="F83" s="28">
        <f>IF(ISBLANK(A83)=TRUE,"",VLOOKUP(A83,#REF!,3,FALSE))</f>
      </c>
    </row>
    <row r="84" spans="1:6" ht="13.5">
      <c r="A84" s="46"/>
      <c r="B84" s="57">
        <f t="shared" si="1"/>
      </c>
      <c r="C84" s="57">
        <f>IF(ISBLANK(A84)=TRUE,"",SUM(#REF!))</f>
      </c>
      <c r="D84" s="18">
        <f>IF(ISBLANK(A84)=TRUE,"",VLOOKUP(A84,#REF!,5,FALSE))</f>
      </c>
      <c r="E84" s="27">
        <f>IF(ISBLANK(A84)=TRUE,"",VLOOKUP(A84,#REF!,2,FALSE))</f>
      </c>
      <c r="F84" s="28">
        <f>IF(ISBLANK(A84)=TRUE,"",VLOOKUP(A84,#REF!,3,FALSE))</f>
      </c>
    </row>
    <row r="85" spans="1:6" ht="13.5">
      <c r="A85" s="46"/>
      <c r="B85" s="57">
        <f t="shared" si="1"/>
      </c>
      <c r="C85" s="57">
        <f>IF(ISBLANK(A85)=TRUE,"",SUM(#REF!))</f>
      </c>
      <c r="D85" s="18">
        <f>IF(ISBLANK(A85)=TRUE,"",VLOOKUP(A85,#REF!,5,FALSE))</f>
      </c>
      <c r="E85" s="27">
        <f>IF(ISBLANK(A85)=TRUE,"",VLOOKUP(A85,#REF!,2,FALSE))</f>
      </c>
      <c r="F85" s="28">
        <f>IF(ISBLANK(A85)=TRUE,"",VLOOKUP(A85,#REF!,3,FALSE))</f>
      </c>
    </row>
    <row r="86" spans="1:6" ht="13.5">
      <c r="A86" s="46"/>
      <c r="B86" s="57">
        <f t="shared" si="1"/>
      </c>
      <c r="C86" s="57">
        <f>IF(ISBLANK(A86)=TRUE,"",SUM(#REF!))</f>
      </c>
      <c r="D86" s="18">
        <f>IF(ISBLANK(A86)=TRUE,"",VLOOKUP(A86,#REF!,5,FALSE))</f>
      </c>
      <c r="E86" s="27">
        <f>IF(ISBLANK(A86)=TRUE,"",VLOOKUP(A86,#REF!,2,FALSE))</f>
      </c>
      <c r="F86" s="28">
        <f>IF(ISBLANK(A86)=TRUE,"",VLOOKUP(A86,#REF!,3,FALSE))</f>
      </c>
    </row>
    <row r="87" spans="1:6" ht="13.5">
      <c r="A87" s="46"/>
      <c r="B87" s="57">
        <f t="shared" si="1"/>
      </c>
      <c r="C87" s="57">
        <f>IF(ISBLANK(A87)=TRUE,"",SUM(#REF!))</f>
      </c>
      <c r="D87" s="18">
        <f>IF(ISBLANK(A87)=TRUE,"",VLOOKUP(A87,#REF!,5,FALSE))</f>
      </c>
      <c r="E87" s="27">
        <f>IF(ISBLANK(A87)=TRUE,"",VLOOKUP(A87,#REF!,2,FALSE))</f>
      </c>
      <c r="F87" s="28">
        <f>IF(ISBLANK(A87)=TRUE,"",VLOOKUP(A87,#REF!,3,FALSE))</f>
      </c>
    </row>
    <row r="88" spans="1:6" ht="13.5">
      <c r="A88" s="46"/>
      <c r="B88" s="57">
        <f t="shared" si="1"/>
      </c>
      <c r="C88" s="57">
        <f>IF(ISBLANK(A88)=TRUE,"",SUM(#REF!))</f>
      </c>
      <c r="D88" s="18">
        <f>IF(ISBLANK(A88)=TRUE,"",VLOOKUP(A88,#REF!,5,FALSE))</f>
      </c>
      <c r="E88" s="27">
        <f>IF(ISBLANK(A88)=TRUE,"",VLOOKUP(A88,#REF!,2,FALSE))</f>
      </c>
      <c r="F88" s="28">
        <f>IF(ISBLANK(A88)=TRUE,"",VLOOKUP(A88,#REF!,3,FALSE))</f>
      </c>
    </row>
    <row r="89" spans="1:6" ht="13.5">
      <c r="A89" s="46"/>
      <c r="B89" s="57">
        <f t="shared" si="1"/>
      </c>
      <c r="C89" s="57">
        <f>IF(ISBLANK(A89)=TRUE,"",SUM(#REF!))</f>
      </c>
      <c r="D89" s="18">
        <f>IF(ISBLANK(A89)=TRUE,"",VLOOKUP(A89,#REF!,5,FALSE))</f>
      </c>
      <c r="E89" s="27">
        <f>IF(ISBLANK(A89)=TRUE,"",VLOOKUP(A89,#REF!,2,FALSE))</f>
      </c>
      <c r="F89" s="28">
        <f>IF(ISBLANK(A89)=TRUE,"",VLOOKUP(A89,#REF!,3,FALSE))</f>
      </c>
    </row>
    <row r="90" spans="1:6" ht="13.5">
      <c r="A90" s="46"/>
      <c r="B90" s="57">
        <f t="shared" si="1"/>
      </c>
      <c r="C90" s="57">
        <f>IF(ISBLANK(A90)=TRUE,"",SUM(#REF!))</f>
      </c>
      <c r="D90" s="18">
        <f>IF(ISBLANK(A90)=TRUE,"",VLOOKUP(A90,#REF!,5,FALSE))</f>
      </c>
      <c r="E90" s="27">
        <f>IF(ISBLANK(A90)=TRUE,"",VLOOKUP(A90,#REF!,2,FALSE))</f>
      </c>
      <c r="F90" s="28">
        <f>IF(ISBLANK(A90)=TRUE,"",VLOOKUP(A90,#REF!,3,FALSE))</f>
      </c>
    </row>
    <row r="91" spans="1:6" ht="13.5">
      <c r="A91" s="46"/>
      <c r="B91" s="57">
        <f t="shared" si="1"/>
      </c>
      <c r="C91" s="57">
        <f>IF(ISBLANK(A91)=TRUE,"",SUM(#REF!))</f>
      </c>
      <c r="D91" s="18">
        <f>IF(ISBLANK(A91)=TRUE,"",VLOOKUP(A91,#REF!,5,FALSE))</f>
      </c>
      <c r="E91" s="27">
        <f>IF(ISBLANK(A91)=TRUE,"",VLOOKUP(A91,#REF!,2,FALSE))</f>
      </c>
      <c r="F91" s="28">
        <f>IF(ISBLANK(A91)=TRUE,"",VLOOKUP(A91,#REF!,3,FALSE))</f>
      </c>
    </row>
    <row r="92" spans="1:6" ht="13.5">
      <c r="A92" s="46"/>
      <c r="B92" s="57">
        <f t="shared" si="1"/>
      </c>
      <c r="C92" s="57">
        <f>IF(ISBLANK(A92)=TRUE,"",SUM(#REF!))</f>
      </c>
      <c r="D92" s="18">
        <f>IF(ISBLANK(A92)=TRUE,"",VLOOKUP(A92,#REF!,5,FALSE))</f>
      </c>
      <c r="E92" s="27">
        <f>IF(ISBLANK(A92)=TRUE,"",VLOOKUP(A92,#REF!,2,FALSE))</f>
      </c>
      <c r="F92" s="28">
        <f>IF(ISBLANK(A92)=TRUE,"",VLOOKUP(A92,#REF!,3,FALSE))</f>
      </c>
    </row>
    <row r="93" spans="1:6" ht="13.5">
      <c r="A93" s="46"/>
      <c r="B93" s="57">
        <f t="shared" si="1"/>
      </c>
      <c r="C93" s="57">
        <f>IF(ISBLANK(A93)=TRUE,"",SUM(#REF!))</f>
      </c>
      <c r="D93" s="18">
        <f>IF(ISBLANK(A93)=TRUE,"",VLOOKUP(A93,#REF!,5,FALSE))</f>
      </c>
      <c r="E93" s="27">
        <f>IF(ISBLANK(A93)=TRUE,"",VLOOKUP(A93,#REF!,2,FALSE))</f>
      </c>
      <c r="F93" s="28">
        <f>IF(ISBLANK(A93)=TRUE,"",VLOOKUP(A93,#REF!,3,FALSE))</f>
      </c>
    </row>
    <row r="94" spans="1:6" ht="13.5">
      <c r="A94" s="46"/>
      <c r="B94" s="57">
        <f t="shared" si="1"/>
      </c>
      <c r="C94" s="57">
        <f>IF(ISBLANK(A94)=TRUE,"",SUM(#REF!))</f>
      </c>
      <c r="D94" s="18">
        <f>IF(ISBLANK(A94)=TRUE,"",VLOOKUP(A94,#REF!,5,FALSE))</f>
      </c>
      <c r="E94" s="27">
        <f>IF(ISBLANK(A94)=TRUE,"",VLOOKUP(A94,#REF!,2,FALSE))</f>
      </c>
      <c r="F94" s="28">
        <f>IF(ISBLANK(A94)=TRUE,"",VLOOKUP(A94,#REF!,3,FALSE))</f>
      </c>
    </row>
    <row r="95" spans="1:6" ht="13.5">
      <c r="A95" s="46"/>
      <c r="B95" s="57">
        <f t="shared" si="1"/>
      </c>
      <c r="C95" s="57">
        <f>IF(ISBLANK(A95)=TRUE,"",SUM(#REF!))</f>
      </c>
      <c r="D95" s="18">
        <f>IF(ISBLANK(A95)=TRUE,"",VLOOKUP(A95,#REF!,5,FALSE))</f>
      </c>
      <c r="E95" s="27">
        <f>IF(ISBLANK(A95)=TRUE,"",VLOOKUP(A95,#REF!,2,FALSE))</f>
      </c>
      <c r="F95" s="28">
        <f>IF(ISBLANK(A95)=TRUE,"",VLOOKUP(A95,#REF!,3,FALSE))</f>
      </c>
    </row>
    <row r="96" spans="1:6" ht="13.5">
      <c r="A96" s="46"/>
      <c r="B96" s="57">
        <f t="shared" si="1"/>
      </c>
      <c r="C96" s="57">
        <f>IF(ISBLANK(A96)=TRUE,"",SUM(#REF!))</f>
      </c>
      <c r="D96" s="18">
        <f>IF(ISBLANK(A96)=TRUE,"",VLOOKUP(A96,#REF!,5,FALSE))</f>
      </c>
      <c r="E96" s="27">
        <f>IF(ISBLANK(A96)=TRUE,"",VLOOKUP(A96,#REF!,2,FALSE))</f>
      </c>
      <c r="F96" s="28">
        <f>IF(ISBLANK(A96)=TRUE,"",VLOOKUP(A96,#REF!,3,FALSE))</f>
      </c>
    </row>
    <row r="97" spans="1:6" ht="13.5">
      <c r="A97" s="46"/>
      <c r="B97" s="57">
        <f t="shared" si="1"/>
      </c>
      <c r="C97" s="57">
        <f>IF(ISBLANK(A97)=TRUE,"",SUM(#REF!))</f>
      </c>
      <c r="D97" s="18">
        <f>IF(ISBLANK(A97)=TRUE,"",VLOOKUP(A97,#REF!,5,FALSE))</f>
      </c>
      <c r="E97" s="27">
        <f>IF(ISBLANK(A97)=TRUE,"",VLOOKUP(A97,#REF!,2,FALSE))</f>
      </c>
      <c r="F97" s="28">
        <f>IF(ISBLANK(A97)=TRUE,"",VLOOKUP(A97,#REF!,3,FALSE))</f>
      </c>
    </row>
    <row r="98" spans="1:6" ht="13.5">
      <c r="A98" s="46"/>
      <c r="B98" s="57">
        <f t="shared" si="1"/>
      </c>
      <c r="C98" s="57">
        <f>IF(ISBLANK(A98)=TRUE,"",SUM(#REF!))</f>
      </c>
      <c r="D98" s="18">
        <f>IF(ISBLANK(A98)=TRUE,"",VLOOKUP(A98,#REF!,5,FALSE))</f>
      </c>
      <c r="E98" s="27">
        <f>IF(ISBLANK(A98)=TRUE,"",VLOOKUP(A98,#REF!,2,FALSE))</f>
      </c>
      <c r="F98" s="28">
        <f>IF(ISBLANK(A98)=TRUE,"",VLOOKUP(A98,#REF!,3,FALSE))</f>
      </c>
    </row>
    <row r="99" spans="1:6" ht="13.5">
      <c r="A99" s="46"/>
      <c r="B99" s="57">
        <f t="shared" si="1"/>
      </c>
      <c r="C99" s="57">
        <f>IF(ISBLANK(A99)=TRUE,"",SUM(#REF!))</f>
      </c>
      <c r="D99" s="18">
        <f>IF(ISBLANK(A99)=TRUE,"",VLOOKUP(A99,#REF!,5,FALSE))</f>
      </c>
      <c r="E99" s="27">
        <f>IF(ISBLANK(A99)=TRUE,"",VLOOKUP(A99,#REF!,2,FALSE))</f>
      </c>
      <c r="F99" s="28">
        <f>IF(ISBLANK(A99)=TRUE,"",VLOOKUP(A99,#REF!,3,FALSE))</f>
      </c>
    </row>
    <row r="100" spans="1:6" ht="13.5">
      <c r="A100" s="46"/>
      <c r="B100" s="57">
        <f t="shared" si="1"/>
      </c>
      <c r="C100" s="57">
        <f>IF(ISBLANK(A100)=TRUE,"",SUM(#REF!))</f>
      </c>
      <c r="D100" s="18">
        <f>IF(ISBLANK(A100)=TRUE,"",VLOOKUP(A100,#REF!,5,FALSE))</f>
      </c>
      <c r="E100" s="27">
        <f>IF(ISBLANK(A100)=TRUE,"",VLOOKUP(A100,#REF!,2,FALSE))</f>
      </c>
      <c r="F100" s="28">
        <f>IF(ISBLANK(A100)=TRUE,"",VLOOKUP(A100,#REF!,3,FALSE))</f>
      </c>
    </row>
    <row r="101" spans="1:6" ht="13.5">
      <c r="A101" s="46"/>
      <c r="B101" s="57">
        <f t="shared" si="1"/>
      </c>
      <c r="C101" s="57">
        <f>IF(ISBLANK(A101)=TRUE,"",SUM(#REF!))</f>
      </c>
      <c r="D101" s="18">
        <f>IF(ISBLANK(A101)=TRUE,"",VLOOKUP(A101,#REF!,5,FALSE))</f>
      </c>
      <c r="E101" s="27">
        <f>IF(ISBLANK(A101)=TRUE,"",VLOOKUP(A101,#REF!,2,FALSE))</f>
      </c>
      <c r="F101" s="28">
        <f>IF(ISBLANK(A101)=TRUE,"",VLOOKUP(A101,#REF!,3,FALSE))</f>
      </c>
    </row>
    <row r="102" spans="1:6" ht="13.5">
      <c r="A102" s="46"/>
      <c r="B102" s="57">
        <f t="shared" si="1"/>
      </c>
      <c r="C102" s="57">
        <f>IF(ISBLANK(A102)=TRUE,"",SUM(#REF!))</f>
      </c>
      <c r="D102" s="18">
        <f>IF(ISBLANK(A102)=TRUE,"",VLOOKUP(A102,#REF!,5,FALSE))</f>
      </c>
      <c r="E102" s="27">
        <f>IF(ISBLANK(A102)=TRUE,"",VLOOKUP(A102,#REF!,2,FALSE))</f>
      </c>
      <c r="F102" s="28">
        <f>IF(ISBLANK(A102)=TRUE,"",VLOOKUP(A102,#REF!,3,FALSE))</f>
      </c>
    </row>
    <row r="103" spans="1:6" ht="13.5">
      <c r="A103" s="46"/>
      <c r="B103" s="57">
        <f t="shared" si="1"/>
      </c>
      <c r="C103" s="57">
        <f>IF(ISBLANK(A103)=TRUE,"",SUM(#REF!))</f>
      </c>
      <c r="D103" s="18">
        <f>IF(ISBLANK(A103)=TRUE,"",VLOOKUP(A103,#REF!,5,FALSE))</f>
      </c>
      <c r="E103" s="27">
        <f>IF(ISBLANK(A103)=TRUE,"",VLOOKUP(A103,#REF!,2,FALSE))</f>
      </c>
      <c r="F103" s="28">
        <f>IF(ISBLANK(A103)=TRUE,"",VLOOKUP(A103,#REF!,3,FALSE))</f>
      </c>
    </row>
    <row r="104" spans="1:6" ht="13.5">
      <c r="A104" s="46"/>
      <c r="B104" s="57">
        <f t="shared" si="1"/>
      </c>
      <c r="C104" s="57">
        <f>IF(ISBLANK(A104)=TRUE,"",SUM(#REF!))</f>
      </c>
      <c r="D104" s="18">
        <f>IF(ISBLANK(A104)=TRUE,"",VLOOKUP(A104,#REF!,5,FALSE))</f>
      </c>
      <c r="E104" s="27">
        <f>IF(ISBLANK(A104)=TRUE,"",VLOOKUP(A104,#REF!,2,FALSE))</f>
      </c>
      <c r="F104" s="28">
        <f>IF(ISBLANK(A104)=TRUE,"",VLOOKUP(A104,#REF!,3,FALSE))</f>
      </c>
    </row>
    <row r="105" spans="1:6" ht="13.5">
      <c r="A105" s="46"/>
      <c r="B105" s="57">
        <f t="shared" si="1"/>
      </c>
      <c r="C105" s="57">
        <f>IF(ISBLANK(A105)=TRUE,"",SUM(#REF!))</f>
      </c>
      <c r="D105" s="18">
        <f>IF(ISBLANK(A105)=TRUE,"",VLOOKUP(A105,#REF!,5,FALSE))</f>
      </c>
      <c r="E105" s="27">
        <f>IF(ISBLANK(A105)=TRUE,"",VLOOKUP(A105,#REF!,2,FALSE))</f>
      </c>
      <c r="F105" s="28">
        <f>IF(ISBLANK(A105)=TRUE,"",VLOOKUP(A105,#REF!,3,FALSE))</f>
      </c>
    </row>
    <row r="106" spans="1:6" ht="13.5">
      <c r="A106" s="46"/>
      <c r="B106" s="57">
        <f t="shared" si="1"/>
      </c>
      <c r="C106" s="57">
        <f>IF(ISBLANK(A106)=TRUE,"",SUM(#REF!))</f>
      </c>
      <c r="D106" s="18">
        <f>IF(ISBLANK(A106)=TRUE,"",VLOOKUP(A106,#REF!,5,FALSE))</f>
      </c>
      <c r="E106" s="27">
        <f>IF(ISBLANK(A106)=TRUE,"",VLOOKUP(A106,#REF!,2,FALSE))</f>
      </c>
      <c r="F106" s="28">
        <f>IF(ISBLANK(A106)=TRUE,"",VLOOKUP(A106,#REF!,3,FALSE))</f>
      </c>
    </row>
    <row r="107" spans="1:6" ht="13.5">
      <c r="A107" s="46"/>
      <c r="B107" s="57">
        <f t="shared" si="1"/>
      </c>
      <c r="C107" s="57">
        <f>IF(ISBLANK(A107)=TRUE,"",SUM(#REF!))</f>
      </c>
      <c r="D107" s="18">
        <f>IF(ISBLANK(A107)=TRUE,"",VLOOKUP(A107,#REF!,5,FALSE))</f>
      </c>
      <c r="E107" s="27">
        <f>IF(ISBLANK(A107)=TRUE,"",VLOOKUP(A107,#REF!,2,FALSE))</f>
      </c>
      <c r="F107" s="28">
        <f>IF(ISBLANK(A107)=TRUE,"",VLOOKUP(A107,#REF!,3,FALSE))</f>
      </c>
    </row>
    <row r="108" spans="1:6" ht="13.5">
      <c r="A108" s="46"/>
      <c r="B108" s="57">
        <f t="shared" si="1"/>
      </c>
      <c r="C108" s="57">
        <f>IF(ISBLANK(A108)=TRUE,"",SUM(#REF!))</f>
      </c>
      <c r="D108" s="18">
        <f>IF(ISBLANK(A108)=TRUE,"",VLOOKUP(A108,#REF!,5,FALSE))</f>
      </c>
      <c r="E108" s="27">
        <f>IF(ISBLANK(A108)=TRUE,"",VLOOKUP(A108,#REF!,2,FALSE))</f>
      </c>
      <c r="F108" s="28">
        <f>IF(ISBLANK(A108)=TRUE,"",VLOOKUP(A108,#REF!,3,FALSE))</f>
      </c>
    </row>
    <row r="109" spans="1:6" ht="13.5">
      <c r="A109" s="46"/>
      <c r="B109" s="57">
        <f t="shared" si="1"/>
      </c>
      <c r="C109" s="57">
        <f>IF(ISBLANK(A109)=TRUE,"",SUM(#REF!))</f>
      </c>
      <c r="D109" s="18">
        <f>IF(ISBLANK(A109)=TRUE,"",VLOOKUP(A109,#REF!,5,FALSE))</f>
      </c>
      <c r="E109" s="27">
        <f>IF(ISBLANK(A109)=TRUE,"",VLOOKUP(A109,#REF!,2,FALSE))</f>
      </c>
      <c r="F109" s="28">
        <f>IF(ISBLANK(A109)=TRUE,"",VLOOKUP(A109,#REF!,3,FALSE))</f>
      </c>
    </row>
    <row r="110" spans="1:6" ht="13.5">
      <c r="A110" s="46"/>
      <c r="B110" s="57">
        <f t="shared" si="1"/>
      </c>
      <c r="C110" s="57">
        <f>IF(ISBLANK(A110)=TRUE,"",SUM(#REF!))</f>
      </c>
      <c r="D110" s="18">
        <f>IF(ISBLANK(A110)=TRUE,"",VLOOKUP(A110,#REF!,5,FALSE))</f>
      </c>
      <c r="E110" s="27">
        <f>IF(ISBLANK(A110)=TRUE,"",VLOOKUP(A110,#REF!,2,FALSE))</f>
      </c>
      <c r="F110" s="28">
        <f>IF(ISBLANK(A110)=TRUE,"",VLOOKUP(A110,#REF!,3,FALSE))</f>
      </c>
    </row>
    <row r="111" spans="1:6" ht="13.5">
      <c r="A111" s="46"/>
      <c r="B111" s="57">
        <f t="shared" si="1"/>
      </c>
      <c r="C111" s="57">
        <f>IF(ISBLANK(A111)=TRUE,"",SUM(#REF!))</f>
      </c>
      <c r="D111" s="18">
        <f>IF(ISBLANK(A111)=TRUE,"",VLOOKUP(A111,#REF!,5,FALSE))</f>
      </c>
      <c r="E111" s="27">
        <f>IF(ISBLANK(A111)=TRUE,"",VLOOKUP(A111,#REF!,2,FALSE))</f>
      </c>
      <c r="F111" s="28">
        <f>IF(ISBLANK(A111)=TRUE,"",VLOOKUP(A111,#REF!,3,FALSE))</f>
      </c>
    </row>
    <row r="112" spans="1:6" ht="13.5">
      <c r="A112" s="46"/>
      <c r="B112" s="57">
        <f t="shared" si="1"/>
      </c>
      <c r="C112" s="57">
        <f>IF(ISBLANK(A112)=TRUE,"",SUM(#REF!))</f>
      </c>
      <c r="D112" s="18">
        <f>IF(ISBLANK(A112)=TRUE,"",VLOOKUP(A112,#REF!,5,FALSE))</f>
      </c>
      <c r="E112" s="27">
        <f>IF(ISBLANK(A112)=TRUE,"",VLOOKUP(A112,#REF!,2,FALSE))</f>
      </c>
      <c r="F112" s="28">
        <f>IF(ISBLANK(A112)=TRUE,"",VLOOKUP(A112,#REF!,3,FALSE))</f>
      </c>
    </row>
    <row r="113" spans="1:6" ht="13.5">
      <c r="A113" s="46"/>
      <c r="B113" s="57">
        <f t="shared" si="1"/>
      </c>
      <c r="C113" s="57">
        <f>IF(ISBLANK(A113)=TRUE,"",SUM(#REF!))</f>
      </c>
      <c r="D113" s="18">
        <f>IF(ISBLANK(A113)=TRUE,"",VLOOKUP(A113,#REF!,5,FALSE))</f>
      </c>
      <c r="E113" s="27">
        <f>IF(ISBLANK(A113)=TRUE,"",VLOOKUP(A113,#REF!,2,FALSE))</f>
      </c>
      <c r="F113" s="28">
        <f>IF(ISBLANK(A113)=TRUE,"",VLOOKUP(A113,#REF!,3,FALSE))</f>
      </c>
    </row>
    <row r="114" spans="1:6" ht="13.5">
      <c r="A114" s="46"/>
      <c r="B114" s="57">
        <f t="shared" si="1"/>
      </c>
      <c r="C114" s="57">
        <f>IF(ISBLANK(A114)=TRUE,"",SUM(#REF!))</f>
      </c>
      <c r="D114" s="18">
        <f>IF(ISBLANK(A114)=TRUE,"",VLOOKUP(A114,#REF!,5,FALSE))</f>
      </c>
      <c r="E114" s="27">
        <f>IF(ISBLANK(A114)=TRUE,"",VLOOKUP(A114,#REF!,2,FALSE))</f>
      </c>
      <c r="F114" s="28">
        <f>IF(ISBLANK(A114)=TRUE,"",VLOOKUP(A114,#REF!,3,FALSE))</f>
      </c>
    </row>
    <row r="115" spans="1:6" ht="13.5">
      <c r="A115" s="46"/>
      <c r="B115" s="57">
        <f t="shared" si="1"/>
      </c>
      <c r="C115" s="57">
        <f>IF(ISBLANK(A115)=TRUE,"",SUM(#REF!))</f>
      </c>
      <c r="D115" s="18">
        <f>IF(ISBLANK(A115)=TRUE,"",VLOOKUP(A115,#REF!,5,FALSE))</f>
      </c>
      <c r="E115" s="27">
        <f>IF(ISBLANK(A115)=TRUE,"",VLOOKUP(A115,#REF!,2,FALSE))</f>
      </c>
      <c r="F115" s="28">
        <f>IF(ISBLANK(A115)=TRUE,"",VLOOKUP(A115,#REF!,3,FALSE))</f>
      </c>
    </row>
    <row r="116" spans="1:6" ht="13.5">
      <c r="A116" s="46"/>
      <c r="B116" s="57">
        <f t="shared" si="1"/>
      </c>
      <c r="C116" s="57">
        <f>IF(ISBLANK(A116)=TRUE,"",SUM(#REF!))</f>
      </c>
      <c r="D116" s="18">
        <f>IF(ISBLANK(A116)=TRUE,"",VLOOKUP(A116,#REF!,5,FALSE))</f>
      </c>
      <c r="E116" s="27">
        <f>IF(ISBLANK(A116)=TRUE,"",VLOOKUP(A116,#REF!,2,FALSE))</f>
      </c>
      <c r="F116" s="28">
        <f>IF(ISBLANK(A116)=TRUE,"",VLOOKUP(A116,#REF!,3,FALSE))</f>
      </c>
    </row>
    <row r="117" spans="1:6" ht="13.5">
      <c r="A117" s="46"/>
      <c r="B117" s="57">
        <f t="shared" si="1"/>
      </c>
      <c r="C117" s="57">
        <f>IF(ISBLANK(A117)=TRUE,"",SUM(#REF!))</f>
      </c>
      <c r="D117" s="18">
        <f>IF(ISBLANK(A117)=TRUE,"",VLOOKUP(A117,#REF!,5,FALSE))</f>
      </c>
      <c r="E117" s="27">
        <f>IF(ISBLANK(A117)=TRUE,"",VLOOKUP(A117,#REF!,2,FALSE))</f>
      </c>
      <c r="F117" s="28">
        <f>IF(ISBLANK(A117)=TRUE,"",VLOOKUP(A117,#REF!,3,FALSE))</f>
      </c>
    </row>
    <row r="118" spans="1:6" ht="13.5">
      <c r="A118" s="46"/>
      <c r="B118" s="57">
        <f t="shared" si="1"/>
      </c>
      <c r="C118" s="57">
        <f>IF(ISBLANK(A118)=TRUE,"",SUM(#REF!))</f>
      </c>
      <c r="D118" s="18">
        <f>IF(ISBLANK(A118)=TRUE,"",VLOOKUP(A118,#REF!,5,FALSE))</f>
      </c>
      <c r="E118" s="27">
        <f>IF(ISBLANK(A118)=TRUE,"",VLOOKUP(A118,#REF!,2,FALSE))</f>
      </c>
      <c r="F118" s="28">
        <f>IF(ISBLANK(A118)=TRUE,"",VLOOKUP(A118,#REF!,3,FALSE))</f>
      </c>
    </row>
    <row r="119" spans="1:6" ht="13.5">
      <c r="A119" s="46"/>
      <c r="B119" s="57">
        <f t="shared" si="1"/>
      </c>
      <c r="C119" s="57">
        <f>IF(ISBLANK(A119)=TRUE,"",SUM(#REF!))</f>
      </c>
      <c r="D119" s="18">
        <f>IF(ISBLANK(A119)=TRUE,"",VLOOKUP(A119,#REF!,5,FALSE))</f>
      </c>
      <c r="E119" s="27">
        <f>IF(ISBLANK(A119)=TRUE,"",VLOOKUP(A119,#REF!,2,FALSE))</f>
      </c>
      <c r="F119" s="28">
        <f>IF(ISBLANK(A119)=TRUE,"",VLOOKUP(A119,#REF!,3,FALSE))</f>
      </c>
    </row>
    <row r="120" spans="1:6" ht="13.5">
      <c r="A120" s="46"/>
      <c r="B120" s="57">
        <f t="shared" si="1"/>
      </c>
      <c r="C120" s="57">
        <f>IF(ISBLANK(A120)=TRUE,"",SUM(#REF!))</f>
      </c>
      <c r="D120" s="18">
        <f>IF(ISBLANK(A120)=TRUE,"",VLOOKUP(A120,#REF!,5,FALSE))</f>
      </c>
      <c r="E120" s="27">
        <f>IF(ISBLANK(A120)=TRUE,"",VLOOKUP(A120,#REF!,2,FALSE))</f>
      </c>
      <c r="F120" s="28">
        <f>IF(ISBLANK(A120)=TRUE,"",VLOOKUP(A120,#REF!,3,FALSE))</f>
      </c>
    </row>
    <row r="121" spans="1:6" ht="13.5">
      <c r="A121" s="46"/>
      <c r="B121" s="57">
        <f t="shared" si="1"/>
      </c>
      <c r="C121" s="57">
        <f>IF(ISBLANK(A121)=TRUE,"",SUM(#REF!))</f>
      </c>
      <c r="D121" s="18">
        <f>IF(ISBLANK(A121)=TRUE,"",VLOOKUP(A121,#REF!,5,FALSE))</f>
      </c>
      <c r="E121" s="27">
        <f>IF(ISBLANK(A121)=TRUE,"",VLOOKUP(A121,#REF!,2,FALSE))</f>
      </c>
      <c r="F121" s="28">
        <f>IF(ISBLANK(A121)=TRUE,"",VLOOKUP(A121,#REF!,3,FALSE))</f>
      </c>
    </row>
    <row r="122" spans="1:6" ht="13.5">
      <c r="A122" s="46"/>
      <c r="B122" s="57">
        <f t="shared" si="1"/>
      </c>
      <c r="C122" s="57">
        <f>IF(ISBLANK(A122)=TRUE,"",SUM(#REF!))</f>
      </c>
      <c r="D122" s="18">
        <f>IF(ISBLANK(A122)=TRUE,"",VLOOKUP(A122,#REF!,5,FALSE))</f>
      </c>
      <c r="E122" s="27">
        <f>IF(ISBLANK(A122)=TRUE,"",VLOOKUP(A122,#REF!,2,FALSE))</f>
      </c>
      <c r="F122" s="28">
        <f>IF(ISBLANK(A122)=TRUE,"",VLOOKUP(A122,#REF!,3,FALSE))</f>
      </c>
    </row>
    <row r="123" spans="1:6" ht="13.5">
      <c r="A123" s="46"/>
      <c r="B123" s="57">
        <f t="shared" si="1"/>
      </c>
      <c r="C123" s="57">
        <f>IF(ISBLANK(A123)=TRUE,"",SUM(#REF!))</f>
      </c>
      <c r="D123" s="18">
        <f>IF(ISBLANK(A123)=TRUE,"",VLOOKUP(A123,#REF!,5,FALSE))</f>
      </c>
      <c r="E123" s="27">
        <f>IF(ISBLANK(A123)=TRUE,"",VLOOKUP(A123,#REF!,2,FALSE))</f>
      </c>
      <c r="F123" s="28">
        <f>IF(ISBLANK(A123)=TRUE,"",VLOOKUP(A123,#REF!,3,FALSE))</f>
      </c>
    </row>
    <row r="124" spans="1:6" ht="13.5">
      <c r="A124" s="46"/>
      <c r="B124" s="57">
        <f t="shared" si="1"/>
      </c>
      <c r="C124" s="57">
        <f>IF(ISBLANK(A124)=TRUE,"",SUM(#REF!))</f>
      </c>
      <c r="D124" s="18">
        <f>IF(ISBLANK(A124)=TRUE,"",VLOOKUP(A124,#REF!,5,FALSE))</f>
      </c>
      <c r="E124" s="27">
        <f>IF(ISBLANK(A124)=TRUE,"",VLOOKUP(A124,#REF!,2,FALSE))</f>
      </c>
      <c r="F124" s="28">
        <f>IF(ISBLANK(A124)=TRUE,"",VLOOKUP(A124,#REF!,3,FALSE))</f>
      </c>
    </row>
    <row r="125" spans="1:6" ht="13.5">
      <c r="A125" s="46"/>
      <c r="B125" s="57">
        <f t="shared" si="1"/>
      </c>
      <c r="C125" s="57">
        <f>IF(ISBLANK(A125)=TRUE,"",SUM(#REF!))</f>
      </c>
      <c r="D125" s="18">
        <f>IF(ISBLANK(A125)=TRUE,"",VLOOKUP(A125,#REF!,5,FALSE))</f>
      </c>
      <c r="E125" s="27">
        <f>IF(ISBLANK(A125)=TRUE,"",VLOOKUP(A125,#REF!,2,FALSE))</f>
      </c>
      <c r="F125" s="28">
        <f>IF(ISBLANK(A125)=TRUE,"",VLOOKUP(A125,#REF!,3,FALSE))</f>
      </c>
    </row>
    <row r="126" spans="1:6" ht="13.5">
      <c r="A126" s="46"/>
      <c r="B126" s="57">
        <f t="shared" si="1"/>
      </c>
      <c r="C126" s="57">
        <f>IF(ISBLANK(A126)=TRUE,"",SUM(#REF!))</f>
      </c>
      <c r="D126" s="18">
        <f>IF(ISBLANK(A126)=TRUE,"",VLOOKUP(A126,#REF!,5,FALSE))</f>
      </c>
      <c r="E126" s="27">
        <f>IF(ISBLANK(A126)=TRUE,"",VLOOKUP(A126,#REF!,2,FALSE))</f>
      </c>
      <c r="F126" s="28">
        <f>IF(ISBLANK(A126)=TRUE,"",VLOOKUP(A126,#REF!,3,FALSE))</f>
      </c>
    </row>
    <row r="127" spans="1:6" ht="13.5">
      <c r="A127" s="46"/>
      <c r="B127" s="57">
        <f t="shared" si="1"/>
      </c>
      <c r="C127" s="57">
        <f>IF(ISBLANK(A127)=TRUE,"",SUM(#REF!))</f>
      </c>
      <c r="D127" s="18">
        <f>IF(ISBLANK(A127)=TRUE,"",VLOOKUP(A127,#REF!,5,FALSE))</f>
      </c>
      <c r="E127" s="27">
        <f>IF(ISBLANK(A127)=TRUE,"",VLOOKUP(A127,#REF!,2,FALSE))</f>
      </c>
      <c r="F127" s="28">
        <f>IF(ISBLANK(A127)=TRUE,"",VLOOKUP(A127,#REF!,3,FALSE))</f>
      </c>
    </row>
    <row r="128" spans="1:6" ht="13.5">
      <c r="A128" s="46"/>
      <c r="B128" s="57">
        <f t="shared" si="1"/>
      </c>
      <c r="C128" s="57">
        <f>IF(ISBLANK(A128)=TRUE,"",SUM(#REF!))</f>
      </c>
      <c r="D128" s="18">
        <f>IF(ISBLANK(A128)=TRUE,"",VLOOKUP(A128,#REF!,5,FALSE))</f>
      </c>
      <c r="E128" s="27">
        <f>IF(ISBLANK(A128)=TRUE,"",VLOOKUP(A128,#REF!,2,FALSE))</f>
      </c>
      <c r="F128" s="28">
        <f>IF(ISBLANK(A128)=TRUE,"",VLOOKUP(A128,#REF!,3,FALSE))</f>
      </c>
    </row>
    <row r="129" spans="1:6" ht="13.5">
      <c r="A129" s="46"/>
      <c r="B129" s="57">
        <f t="shared" si="1"/>
      </c>
      <c r="C129" s="57">
        <f>IF(ISBLANK(A129)=TRUE,"",SUM(#REF!))</f>
      </c>
      <c r="D129" s="18">
        <f>IF(ISBLANK(A129)=TRUE,"",VLOOKUP(A129,#REF!,5,FALSE))</f>
      </c>
      <c r="E129" s="27">
        <f>IF(ISBLANK(A129)=TRUE,"",VLOOKUP(A129,#REF!,2,FALSE))</f>
      </c>
      <c r="F129" s="28">
        <f>IF(ISBLANK(A129)=TRUE,"",VLOOKUP(A129,#REF!,3,FALSE))</f>
      </c>
    </row>
    <row r="130" spans="1:6" ht="13.5">
      <c r="A130" s="46"/>
      <c r="B130" s="57">
        <f t="shared" si="1"/>
      </c>
      <c r="C130" s="57">
        <f>IF(ISBLANK(A130)=TRUE,"",SUM(#REF!))</f>
      </c>
      <c r="D130" s="18">
        <f>IF(ISBLANK(A130)=TRUE,"",VLOOKUP(A130,#REF!,5,FALSE))</f>
      </c>
      <c r="E130" s="27">
        <f>IF(ISBLANK(A130)=TRUE,"",VLOOKUP(A130,#REF!,2,FALSE))</f>
      </c>
      <c r="F130" s="28">
        <f>IF(ISBLANK(A130)=TRUE,"",VLOOKUP(A130,#REF!,3,FALSE))</f>
      </c>
    </row>
    <row r="131" spans="1:6" ht="13.5">
      <c r="A131" s="46"/>
      <c r="B131" s="57">
        <f t="shared" si="1"/>
      </c>
      <c r="C131" s="57">
        <f>IF(ISBLANK(A131)=TRUE,"",SUM(#REF!))</f>
      </c>
      <c r="D131" s="18">
        <f>IF(ISBLANK(A131)=TRUE,"",VLOOKUP(A131,#REF!,5,FALSE))</f>
      </c>
      <c r="E131" s="27">
        <f>IF(ISBLANK(A131)=TRUE,"",VLOOKUP(A131,#REF!,2,FALSE))</f>
      </c>
      <c r="F131" s="28">
        <f>IF(ISBLANK(A131)=TRUE,"",VLOOKUP(A131,#REF!,3,FALSE))</f>
      </c>
    </row>
    <row r="132" spans="1:6" ht="13.5">
      <c r="A132" s="46"/>
      <c r="B132" s="57">
        <f t="shared" si="1"/>
      </c>
      <c r="C132" s="57">
        <f>IF(ISBLANK(A132)=TRUE,"",SUM(#REF!))</f>
      </c>
      <c r="D132" s="18">
        <f>IF(ISBLANK(A132)=TRUE,"",VLOOKUP(A132,#REF!,5,FALSE))</f>
      </c>
      <c r="E132" s="27">
        <f>IF(ISBLANK(A132)=TRUE,"",VLOOKUP(A132,#REF!,2,FALSE))</f>
      </c>
      <c r="F132" s="28">
        <f>IF(ISBLANK(A132)=TRUE,"",VLOOKUP(A132,#REF!,3,FALSE))</f>
      </c>
    </row>
    <row r="133" spans="1:6" ht="13.5">
      <c r="A133" s="46"/>
      <c r="B133" s="57">
        <f t="shared" si="1"/>
      </c>
      <c r="C133" s="57">
        <f>IF(ISBLANK(A133)=TRUE,"",SUM(#REF!))</f>
      </c>
      <c r="D133" s="18">
        <f>IF(ISBLANK(A133)=TRUE,"",VLOOKUP(A133,#REF!,5,FALSE))</f>
      </c>
      <c r="E133" s="27">
        <f>IF(ISBLANK(A133)=TRUE,"",VLOOKUP(A133,#REF!,2,FALSE))</f>
      </c>
      <c r="F133" s="28">
        <f>IF(ISBLANK(A133)=TRUE,"",VLOOKUP(A133,#REF!,3,FALSE))</f>
      </c>
    </row>
    <row r="134" spans="1:6" ht="13.5">
      <c r="A134" s="46"/>
      <c r="B134" s="57">
        <f t="shared" si="1"/>
      </c>
      <c r="C134" s="57">
        <f>IF(ISBLANK(A134)=TRUE,"",SUM(#REF!))</f>
      </c>
      <c r="D134" s="18">
        <f>IF(ISBLANK(A134)=TRUE,"",VLOOKUP(A134,#REF!,5,FALSE))</f>
      </c>
      <c r="E134" s="27">
        <f>IF(ISBLANK(A134)=TRUE,"",VLOOKUP(A134,#REF!,2,FALSE))</f>
      </c>
      <c r="F134" s="28">
        <f>IF(ISBLANK(A134)=TRUE,"",VLOOKUP(A134,#REF!,3,FALSE))</f>
      </c>
    </row>
    <row r="135" spans="1:6" ht="13.5">
      <c r="A135" s="46"/>
      <c r="B135" s="57">
        <f t="shared" si="1"/>
      </c>
      <c r="C135" s="57">
        <f>IF(ISBLANK(A135)=TRUE,"",SUM(#REF!))</f>
      </c>
      <c r="D135" s="18">
        <f>IF(ISBLANK(A135)=TRUE,"",VLOOKUP(A135,#REF!,5,FALSE))</f>
      </c>
      <c r="E135" s="27">
        <f>IF(ISBLANK(A135)=TRUE,"",VLOOKUP(A135,#REF!,2,FALSE))</f>
      </c>
      <c r="F135" s="28">
        <f>IF(ISBLANK(A135)=TRUE,"",VLOOKUP(A135,#REF!,3,FALSE))</f>
      </c>
    </row>
    <row r="136" spans="1:6" ht="13.5">
      <c r="A136" s="46"/>
      <c r="B136" s="57">
        <f t="shared" si="1"/>
      </c>
      <c r="C136" s="57">
        <f>IF(ISBLANK(A136)=TRUE,"",SUM(#REF!))</f>
      </c>
      <c r="D136" s="18">
        <f>IF(ISBLANK(A136)=TRUE,"",VLOOKUP(A136,#REF!,5,FALSE))</f>
      </c>
      <c r="E136" s="27">
        <f>IF(ISBLANK(A136)=TRUE,"",VLOOKUP(A136,#REF!,2,FALSE))</f>
      </c>
      <c r="F136" s="28">
        <f>IF(ISBLANK(A136)=TRUE,"",VLOOKUP(A136,#REF!,3,FALSE))</f>
      </c>
    </row>
    <row r="137" spans="1:6" ht="13.5">
      <c r="A137" s="46"/>
      <c r="B137" s="57">
        <f aca="true" t="shared" si="2" ref="B137:B151">IF(ISBLANK(A137)=TRUE,"",B136+1)</f>
      </c>
      <c r="C137" s="57">
        <f>IF(ISBLANK(A137)=TRUE,"",SUM(#REF!))</f>
      </c>
      <c r="D137" s="18">
        <f>IF(ISBLANK(A137)=TRUE,"",VLOOKUP(A137,#REF!,5,FALSE))</f>
      </c>
      <c r="E137" s="27">
        <f>IF(ISBLANK(A137)=TRUE,"",VLOOKUP(A137,#REF!,2,FALSE))</f>
      </c>
      <c r="F137" s="28">
        <f>IF(ISBLANK(A137)=TRUE,"",VLOOKUP(A137,#REF!,3,FALSE))</f>
      </c>
    </row>
    <row r="138" spans="1:6" ht="13.5">
      <c r="A138" s="46"/>
      <c r="B138" s="57">
        <f t="shared" si="2"/>
      </c>
      <c r="C138" s="57">
        <f>IF(ISBLANK(A138)=TRUE,"",SUM(#REF!))</f>
      </c>
      <c r="D138" s="18">
        <f>IF(ISBLANK(A138)=TRUE,"",VLOOKUP(A138,#REF!,5,FALSE))</f>
      </c>
      <c r="E138" s="27">
        <f>IF(ISBLANK(A138)=TRUE,"",VLOOKUP(A138,#REF!,2,FALSE))</f>
      </c>
      <c r="F138" s="28">
        <f>IF(ISBLANK(A138)=TRUE,"",VLOOKUP(A138,#REF!,3,FALSE))</f>
      </c>
    </row>
    <row r="139" spans="1:6" ht="13.5">
      <c r="A139" s="46"/>
      <c r="B139" s="57">
        <f t="shared" si="2"/>
      </c>
      <c r="C139" s="57">
        <f>IF(ISBLANK(A139)=TRUE,"",SUM(#REF!))</f>
      </c>
      <c r="D139" s="18">
        <f>IF(ISBLANK(A139)=TRUE,"",VLOOKUP(A139,#REF!,5,FALSE))</f>
      </c>
      <c r="E139" s="27">
        <f>IF(ISBLANK(A139)=TRUE,"",VLOOKUP(A139,#REF!,2,FALSE))</f>
      </c>
      <c r="F139" s="28">
        <f>IF(ISBLANK(A139)=TRUE,"",VLOOKUP(A139,#REF!,3,FALSE))</f>
      </c>
    </row>
    <row r="140" spans="1:6" ht="13.5">
      <c r="A140" s="46"/>
      <c r="B140" s="57">
        <f t="shared" si="2"/>
      </c>
      <c r="C140" s="57">
        <f>IF(ISBLANK(A140)=TRUE,"",SUM(#REF!))</f>
      </c>
      <c r="D140" s="18">
        <f>IF(ISBLANK(A140)=TRUE,"",VLOOKUP(A140,#REF!,5,FALSE))</f>
      </c>
      <c r="E140" s="27">
        <f>IF(ISBLANK(A140)=TRUE,"",VLOOKUP(A140,#REF!,2,FALSE))</f>
      </c>
      <c r="F140" s="28">
        <f>IF(ISBLANK(A140)=TRUE,"",VLOOKUP(A140,#REF!,3,FALSE))</f>
      </c>
    </row>
    <row r="141" spans="1:6" ht="13.5">
      <c r="A141" s="46"/>
      <c r="B141" s="57">
        <f t="shared" si="2"/>
      </c>
      <c r="C141" s="57">
        <f>IF(ISBLANK(A141)=TRUE,"",SUM(#REF!))</f>
      </c>
      <c r="D141" s="18">
        <f>IF(ISBLANK(A141)=TRUE,"",VLOOKUP(A141,#REF!,5,FALSE))</f>
      </c>
      <c r="E141" s="27">
        <f>IF(ISBLANK(A141)=TRUE,"",VLOOKUP(A141,#REF!,2,FALSE))</f>
      </c>
      <c r="F141" s="28">
        <f>IF(ISBLANK(A141)=TRUE,"",VLOOKUP(A141,#REF!,3,FALSE))</f>
      </c>
    </row>
    <row r="142" spans="1:6" ht="13.5">
      <c r="A142" s="46"/>
      <c r="B142" s="57">
        <f t="shared" si="2"/>
      </c>
      <c r="C142" s="57">
        <f>IF(ISBLANK(A142)=TRUE,"",SUM(#REF!))</f>
      </c>
      <c r="D142" s="18">
        <f>IF(ISBLANK(A142)=TRUE,"",VLOOKUP(A142,#REF!,5,FALSE))</f>
      </c>
      <c r="E142" s="27">
        <f>IF(ISBLANK(A142)=TRUE,"",VLOOKUP(A142,#REF!,2,FALSE))</f>
      </c>
      <c r="F142" s="28">
        <f>IF(ISBLANK(A142)=TRUE,"",VLOOKUP(A142,#REF!,3,FALSE))</f>
      </c>
    </row>
    <row r="143" spans="1:6" ht="13.5">
      <c r="A143" s="46"/>
      <c r="B143" s="57">
        <f t="shared" si="2"/>
      </c>
      <c r="C143" s="57">
        <f>IF(ISBLANK(A143)=TRUE,"",SUM(#REF!))</f>
      </c>
      <c r="D143" s="18">
        <f>IF(ISBLANK(A143)=TRUE,"",VLOOKUP(A143,#REF!,5,FALSE))</f>
      </c>
      <c r="E143" s="27">
        <f>IF(ISBLANK(A143)=TRUE,"",VLOOKUP(A143,#REF!,2,FALSE))</f>
      </c>
      <c r="F143" s="28">
        <f>IF(ISBLANK(A143)=TRUE,"",VLOOKUP(A143,#REF!,3,FALSE))</f>
      </c>
    </row>
    <row r="144" spans="1:6" ht="13.5">
      <c r="A144" s="46"/>
      <c r="B144" s="57">
        <f t="shared" si="2"/>
      </c>
      <c r="C144" s="57">
        <f>IF(ISBLANK(A144)=TRUE,"",SUM(#REF!))</f>
      </c>
      <c r="D144" s="18">
        <f>IF(ISBLANK(A144)=TRUE,"",VLOOKUP(A144,#REF!,5,FALSE))</f>
      </c>
      <c r="E144" s="27">
        <f>IF(ISBLANK(A144)=TRUE,"",VLOOKUP(A144,#REF!,2,FALSE))</f>
      </c>
      <c r="F144" s="28">
        <f>IF(ISBLANK(A144)=TRUE,"",VLOOKUP(A144,#REF!,3,FALSE))</f>
      </c>
    </row>
    <row r="145" spans="1:6" ht="13.5">
      <c r="A145" s="46"/>
      <c r="B145" s="57">
        <f t="shared" si="2"/>
      </c>
      <c r="C145" s="57">
        <f>IF(ISBLANK(A145)=TRUE,"",SUM(#REF!))</f>
      </c>
      <c r="D145" s="18">
        <f>IF(ISBLANK(A145)=TRUE,"",VLOOKUP(A145,#REF!,5,FALSE))</f>
      </c>
      <c r="E145" s="27">
        <f>IF(ISBLANK(A145)=TRUE,"",VLOOKUP(A145,#REF!,2,FALSE))</f>
      </c>
      <c r="F145" s="28">
        <f>IF(ISBLANK(A145)=TRUE,"",VLOOKUP(A145,#REF!,3,FALSE))</f>
      </c>
    </row>
    <row r="146" spans="1:6" ht="13.5">
      <c r="A146" s="46"/>
      <c r="B146" s="57">
        <f t="shared" si="2"/>
      </c>
      <c r="C146" s="57">
        <f>IF(ISBLANK(A146)=TRUE,"",SUM(#REF!))</f>
      </c>
      <c r="D146" s="18">
        <f>IF(ISBLANK(A146)=TRUE,"",VLOOKUP(A146,#REF!,5,FALSE))</f>
      </c>
      <c r="E146" s="27">
        <f>IF(ISBLANK(A146)=TRUE,"",VLOOKUP(A146,#REF!,2,FALSE))</f>
      </c>
      <c r="F146" s="28">
        <f>IF(ISBLANK(A146)=TRUE,"",VLOOKUP(A146,#REF!,3,FALSE))</f>
      </c>
    </row>
    <row r="147" spans="1:6" ht="13.5">
      <c r="A147" s="46"/>
      <c r="B147" s="57">
        <f t="shared" si="2"/>
      </c>
      <c r="C147" s="57">
        <f>IF(ISBLANK(A147)=TRUE,"",SUM(#REF!))</f>
      </c>
      <c r="D147" s="18">
        <f>IF(ISBLANK(A147)=TRUE,"",VLOOKUP(A147,#REF!,5,FALSE))</f>
      </c>
      <c r="E147" s="27">
        <f>IF(ISBLANK(A147)=TRUE,"",VLOOKUP(A147,#REF!,2,FALSE))</f>
      </c>
      <c r="F147" s="28">
        <f>IF(ISBLANK(A147)=TRUE,"",VLOOKUP(A147,#REF!,3,FALSE))</f>
      </c>
    </row>
    <row r="148" spans="1:6" ht="13.5">
      <c r="A148" s="46"/>
      <c r="B148" s="57">
        <f t="shared" si="2"/>
      </c>
      <c r="C148" s="57">
        <f>IF(ISBLANK(A148)=TRUE,"",SUM(#REF!))</f>
      </c>
      <c r="D148" s="18">
        <f>IF(ISBLANK(A148)=TRUE,"",VLOOKUP(A148,#REF!,5,FALSE))</f>
      </c>
      <c r="E148" s="27">
        <f>IF(ISBLANK(A148)=TRUE,"",VLOOKUP(A148,#REF!,2,FALSE))</f>
      </c>
      <c r="F148" s="28">
        <f>IF(ISBLANK(A148)=TRUE,"",VLOOKUP(A148,#REF!,3,FALSE))</f>
      </c>
    </row>
    <row r="149" spans="1:6" ht="13.5">
      <c r="A149" s="46"/>
      <c r="B149" s="57">
        <f t="shared" si="2"/>
      </c>
      <c r="C149" s="57">
        <f>IF(ISBLANK(A149)=TRUE,"",SUM(#REF!))</f>
      </c>
      <c r="D149" s="18">
        <f>IF(ISBLANK(A149)=TRUE,"",VLOOKUP(A149,#REF!,5,FALSE))</f>
      </c>
      <c r="E149" s="27">
        <f>IF(ISBLANK(A149)=TRUE,"",VLOOKUP(A149,#REF!,2,FALSE))</f>
      </c>
      <c r="F149" s="28">
        <f>IF(ISBLANK(A149)=TRUE,"",VLOOKUP(A149,#REF!,3,FALSE))</f>
      </c>
    </row>
    <row r="150" spans="1:6" ht="13.5">
      <c r="A150" s="46"/>
      <c r="B150" s="57">
        <f t="shared" si="2"/>
      </c>
      <c r="C150" s="57">
        <f>IF(ISBLANK(A150)=TRUE,"",SUM(#REF!))</f>
      </c>
      <c r="D150" s="18">
        <f>IF(ISBLANK(A150)=TRUE,"",VLOOKUP(A150,#REF!,5,FALSE))</f>
      </c>
      <c r="E150" s="27">
        <f>IF(ISBLANK(A150)=TRUE,"",VLOOKUP(A150,#REF!,2,FALSE))</f>
      </c>
      <c r="F150" s="28">
        <f>IF(ISBLANK(A150)=TRUE,"",VLOOKUP(A150,#REF!,3,FALSE))</f>
      </c>
    </row>
    <row r="151" spans="1:6" ht="13.5">
      <c r="A151" s="46"/>
      <c r="B151" s="57">
        <f t="shared" si="2"/>
      </c>
      <c r="C151" s="57">
        <f>IF(ISBLANK(A151)=TRUE,"",SUM(#REF!))</f>
      </c>
      <c r="D151" s="18">
        <f>IF(ISBLANK(A151)=TRUE,"",VLOOKUP(A151,#REF!,5,FALSE))</f>
      </c>
      <c r="E151" s="27">
        <f>IF(ISBLANK(A151)=TRUE,"",VLOOKUP(A151,#REF!,2,FALSE))</f>
      </c>
      <c r="F151" s="28">
        <f>IF(ISBLANK(A151)=TRUE,"",VLOOKUP(A151,#REF!,3,FALSE))</f>
      </c>
    </row>
    <row r="152" spans="1:6" ht="13.5">
      <c r="A152" s="47"/>
      <c r="B152" s="60">
        <f>IF(ISBLANK(A152)=TRUE,"",#REF!+1)</f>
      </c>
      <c r="C152" s="60">
        <f>IF(ISBLANK(A152)=TRUE,"",SUM(#REF!))</f>
      </c>
      <c r="D152" s="19">
        <f>IF(ISBLANK(A152)=TRUE,"",VLOOKUP(A152,#REF!,5,FALSE))</f>
      </c>
      <c r="E152" s="29">
        <f>IF(ISBLANK(A152)=TRUE,"",VLOOKUP(A152,#REF!,2,FALSE))</f>
      </c>
      <c r="F152" s="30">
        <f>IF(ISBLANK(A152)=TRUE,"",VLOOKUP(A152,#REF!,3,FALSE))</f>
      </c>
    </row>
    <row r="153" ht="13.5">
      <c r="A153" s="2" t="s">
        <v>20</v>
      </c>
    </row>
  </sheetData>
  <sheetProtection/>
  <mergeCells count="1">
    <mergeCell ref="A4:F4"/>
  </mergeCells>
  <conditionalFormatting sqref="D7:D152">
    <cfRule type="cellIs" priority="1" dxfId="0" operator="equal" stopIfTrue="1">
      <formula>"W"</formula>
    </cfRule>
  </conditionalFormatting>
  <conditionalFormatting sqref="E7:F152 C7:C152">
    <cfRule type="expression" priority="2" dxfId="1" stopIfTrue="1">
      <formula>SUM('2km W'!#REF!)=1</formula>
    </cfRule>
  </conditionalFormatting>
  <printOptions/>
  <pageMargins left="0.787401575" right="0.787401575" top="0.54" bottom="0.984251969" header="0.4921259845" footer="0.4921259845"/>
  <pageSetup fitToHeight="3" fitToWidth="1"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">
    <tabColor indexed="51"/>
    <pageSetUpPr fitToPage="1"/>
  </sheetPr>
  <dimension ref="A1:F153"/>
  <sheetViews>
    <sheetView showZeros="0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11.421875" defaultRowHeight="12.75"/>
  <cols>
    <col min="1" max="1" width="11.57421875" style="2" customWidth="1"/>
    <col min="2" max="3" width="8.7109375" style="2" customWidth="1"/>
    <col min="4" max="4" width="5.57421875" style="2" customWidth="1"/>
    <col min="5" max="5" width="35.7109375" style="2" customWidth="1"/>
    <col min="6" max="6" width="39.421875" style="2" customWidth="1"/>
    <col min="7" max="16384" width="11.421875" style="2" customWidth="1"/>
  </cols>
  <sheetData>
    <row r="1" ht="13.5">
      <c r="A1" s="1" t="s">
        <v>902</v>
      </c>
    </row>
    <row r="2" spans="1:4" ht="13.5">
      <c r="A2" s="1" t="s">
        <v>14</v>
      </c>
      <c r="B2" s="2">
        <v>1996</v>
      </c>
      <c r="C2" s="59" t="s">
        <v>619</v>
      </c>
      <c r="D2" s="1">
        <v>2003</v>
      </c>
    </row>
    <row r="3" ht="13.5">
      <c r="A3" s="1"/>
    </row>
    <row r="4" spans="1:6" ht="18" customHeight="1">
      <c r="A4" s="114" t="s">
        <v>39</v>
      </c>
      <c r="B4" s="114"/>
      <c r="C4" s="115"/>
      <c r="D4" s="115"/>
      <c r="E4" s="115"/>
      <c r="F4" s="115"/>
    </row>
    <row r="5" spans="1:6" ht="15" customHeight="1">
      <c r="A5" s="88" t="s">
        <v>35</v>
      </c>
      <c r="B5" s="106" t="s">
        <v>29</v>
      </c>
      <c r="C5" s="106" t="s">
        <v>29</v>
      </c>
      <c r="D5" s="107" t="s">
        <v>21</v>
      </c>
      <c r="E5" s="106" t="s">
        <v>1</v>
      </c>
      <c r="F5" s="106" t="s">
        <v>2</v>
      </c>
    </row>
    <row r="6" spans="1:6" ht="15" customHeight="1">
      <c r="A6" s="97" t="s">
        <v>36</v>
      </c>
      <c r="B6" s="108" t="s">
        <v>28</v>
      </c>
      <c r="C6" s="108" t="s">
        <v>21</v>
      </c>
      <c r="D6" s="63"/>
      <c r="E6" s="108"/>
      <c r="F6" s="108"/>
    </row>
    <row r="7" spans="1:6" ht="13.5">
      <c r="A7" s="46">
        <v>511</v>
      </c>
      <c r="B7" s="57">
        <v>1</v>
      </c>
      <c r="C7" s="57">
        <v>1</v>
      </c>
      <c r="D7" s="18">
        <v>1998</v>
      </c>
      <c r="E7" s="109" t="s">
        <v>420</v>
      </c>
      <c r="F7" s="111" t="s">
        <v>418</v>
      </c>
    </row>
    <row r="8" spans="1:6" ht="13.5">
      <c r="A8" s="46">
        <v>557</v>
      </c>
      <c r="B8" s="57">
        <v>2</v>
      </c>
      <c r="C8" s="57">
        <v>1</v>
      </c>
      <c r="D8" s="18">
        <v>1999</v>
      </c>
      <c r="E8" s="109" t="s">
        <v>702</v>
      </c>
      <c r="F8" s="110" t="s">
        <v>83</v>
      </c>
    </row>
    <row r="9" spans="1:6" ht="13.5">
      <c r="A9" s="46">
        <v>905</v>
      </c>
      <c r="B9" s="57">
        <v>3</v>
      </c>
      <c r="C9" s="57">
        <v>2</v>
      </c>
      <c r="D9" s="18">
        <v>1999</v>
      </c>
      <c r="E9" s="27" t="s">
        <v>812</v>
      </c>
      <c r="F9" s="28" t="s">
        <v>83</v>
      </c>
    </row>
    <row r="10" spans="1:6" ht="13.5">
      <c r="A10" s="46">
        <v>417</v>
      </c>
      <c r="B10" s="57">
        <v>4</v>
      </c>
      <c r="C10" s="57">
        <v>1</v>
      </c>
      <c r="D10" s="18">
        <v>1997</v>
      </c>
      <c r="E10" s="109" t="s">
        <v>340</v>
      </c>
      <c r="F10" s="110" t="s">
        <v>46</v>
      </c>
    </row>
    <row r="11" spans="1:6" ht="13.5">
      <c r="A11" s="46">
        <v>908</v>
      </c>
      <c r="B11" s="57">
        <v>5</v>
      </c>
      <c r="C11" s="57">
        <v>2</v>
      </c>
      <c r="D11" s="18">
        <v>1996</v>
      </c>
      <c r="E11" s="27" t="s">
        <v>748</v>
      </c>
      <c r="F11" s="28" t="s">
        <v>634</v>
      </c>
    </row>
    <row r="12" spans="1:6" ht="13.5">
      <c r="A12" s="46">
        <v>521</v>
      </c>
      <c r="B12" s="57">
        <v>6</v>
      </c>
      <c r="C12" s="57">
        <v>1</v>
      </c>
      <c r="D12" s="18">
        <v>2001</v>
      </c>
      <c r="E12" s="109" t="s">
        <v>425</v>
      </c>
      <c r="F12" s="110" t="s">
        <v>426</v>
      </c>
    </row>
    <row r="13" spans="1:6" ht="13.5">
      <c r="A13" s="46">
        <v>523</v>
      </c>
      <c r="B13" s="57">
        <v>7</v>
      </c>
      <c r="C13" s="57">
        <v>2</v>
      </c>
      <c r="D13" s="18">
        <v>2001</v>
      </c>
      <c r="E13" s="27" t="s">
        <v>428</v>
      </c>
      <c r="F13" s="28" t="s">
        <v>418</v>
      </c>
    </row>
    <row r="14" spans="1:6" ht="13.5">
      <c r="A14" s="46">
        <v>401</v>
      </c>
      <c r="B14" s="57">
        <v>8</v>
      </c>
      <c r="C14" s="57">
        <v>3</v>
      </c>
      <c r="D14" s="18">
        <v>1996</v>
      </c>
      <c r="E14" s="27" t="s">
        <v>320</v>
      </c>
      <c r="F14" s="28" t="s">
        <v>46</v>
      </c>
    </row>
    <row r="15" spans="1:6" ht="13.5">
      <c r="A15" s="46">
        <v>510</v>
      </c>
      <c r="B15" s="57">
        <v>9</v>
      </c>
      <c r="C15" s="57">
        <v>1</v>
      </c>
      <c r="D15" s="18">
        <v>2002</v>
      </c>
      <c r="E15" s="109" t="s">
        <v>419</v>
      </c>
      <c r="F15" s="110" t="s">
        <v>418</v>
      </c>
    </row>
    <row r="16" spans="1:6" ht="13.5">
      <c r="A16" s="46">
        <v>539</v>
      </c>
      <c r="B16" s="57">
        <v>10</v>
      </c>
      <c r="C16" s="57">
        <v>2</v>
      </c>
      <c r="D16" s="18">
        <v>2002</v>
      </c>
      <c r="E16" s="27" t="s">
        <v>666</v>
      </c>
      <c r="F16" s="28" t="s">
        <v>83</v>
      </c>
    </row>
    <row r="17" spans="1:6" ht="13.5">
      <c r="A17" s="46">
        <v>447</v>
      </c>
      <c r="B17" s="57">
        <v>11</v>
      </c>
      <c r="C17" s="57">
        <v>1</v>
      </c>
      <c r="D17" s="18">
        <v>2003</v>
      </c>
      <c r="E17" s="109" t="s">
        <v>368</v>
      </c>
      <c r="F17" s="110" t="s">
        <v>369</v>
      </c>
    </row>
    <row r="18" spans="1:6" ht="13.5">
      <c r="A18" s="46">
        <v>532</v>
      </c>
      <c r="B18" s="57">
        <v>12</v>
      </c>
      <c r="C18" s="57">
        <v>3</v>
      </c>
      <c r="D18" s="18">
        <v>2002</v>
      </c>
      <c r="E18" s="27" t="s">
        <v>644</v>
      </c>
      <c r="F18" s="28" t="s">
        <v>640</v>
      </c>
    </row>
    <row r="19" spans="1:6" ht="13.5">
      <c r="A19" s="46">
        <v>402</v>
      </c>
      <c r="B19" s="57">
        <v>13</v>
      </c>
      <c r="C19" s="57">
        <v>3</v>
      </c>
      <c r="D19" s="18">
        <v>1999</v>
      </c>
      <c r="E19" s="27" t="s">
        <v>321</v>
      </c>
      <c r="F19" s="28" t="s">
        <v>46</v>
      </c>
    </row>
    <row r="20" spans="1:6" ht="13.5">
      <c r="A20" s="46">
        <v>901</v>
      </c>
      <c r="B20" s="57">
        <v>14</v>
      </c>
      <c r="C20" s="57">
        <v>4</v>
      </c>
      <c r="D20" s="18">
        <v>2002</v>
      </c>
      <c r="E20" s="27" t="s">
        <v>716</v>
      </c>
      <c r="F20" s="28" t="s">
        <v>710</v>
      </c>
    </row>
    <row r="21" spans="1:6" ht="13.5">
      <c r="A21" s="46">
        <v>497</v>
      </c>
      <c r="B21" s="57">
        <v>15</v>
      </c>
      <c r="C21" s="57">
        <v>5</v>
      </c>
      <c r="D21" s="18">
        <v>2002</v>
      </c>
      <c r="E21" s="27" t="s">
        <v>408</v>
      </c>
      <c r="F21" s="28" t="s">
        <v>213</v>
      </c>
    </row>
    <row r="22" spans="1:6" ht="13.5">
      <c r="A22" s="46">
        <v>415</v>
      </c>
      <c r="B22" s="57">
        <v>16</v>
      </c>
      <c r="C22" s="57">
        <v>4</v>
      </c>
      <c r="D22" s="18">
        <v>1996</v>
      </c>
      <c r="E22" s="27" t="s">
        <v>338</v>
      </c>
      <c r="F22" s="28" t="s">
        <v>123</v>
      </c>
    </row>
    <row r="23" spans="1:6" ht="13.5">
      <c r="A23" s="46">
        <v>524</v>
      </c>
      <c r="B23" s="57">
        <v>17</v>
      </c>
      <c r="C23" s="57">
        <v>2</v>
      </c>
      <c r="D23" s="18">
        <v>2003</v>
      </c>
      <c r="E23" s="27" t="s">
        <v>429</v>
      </c>
      <c r="F23" s="28" t="s">
        <v>418</v>
      </c>
    </row>
    <row r="24" spans="1:6" ht="13.5">
      <c r="A24" s="46">
        <v>412</v>
      </c>
      <c r="B24" s="57">
        <v>18</v>
      </c>
      <c r="C24" s="57">
        <v>3</v>
      </c>
      <c r="D24" s="18">
        <v>2003</v>
      </c>
      <c r="E24" s="27" t="s">
        <v>334</v>
      </c>
      <c r="F24" s="28" t="s">
        <v>335</v>
      </c>
    </row>
    <row r="25" spans="1:6" ht="13.5">
      <c r="A25" s="46">
        <v>467</v>
      </c>
      <c r="B25" s="57">
        <v>19</v>
      </c>
      <c r="C25" s="57">
        <v>3</v>
      </c>
      <c r="D25" s="18">
        <v>2001</v>
      </c>
      <c r="E25" s="27" t="s">
        <v>388</v>
      </c>
      <c r="F25" s="28" t="s">
        <v>372</v>
      </c>
    </row>
    <row r="26" spans="1:6" ht="13.5">
      <c r="A26" s="46">
        <v>552</v>
      </c>
      <c r="B26" s="57">
        <v>20</v>
      </c>
      <c r="C26" s="57">
        <v>1</v>
      </c>
      <c r="D26" s="18">
        <v>2000</v>
      </c>
      <c r="E26" s="109" t="s">
        <v>692</v>
      </c>
      <c r="F26" s="110" t="s">
        <v>332</v>
      </c>
    </row>
    <row r="27" spans="1:6" ht="13.5">
      <c r="A27" s="46">
        <v>504</v>
      </c>
      <c r="B27" s="57">
        <v>21</v>
      </c>
      <c r="C27" s="57">
        <v>6</v>
      </c>
      <c r="D27" s="18">
        <v>2002</v>
      </c>
      <c r="E27" s="27" t="s">
        <v>413</v>
      </c>
      <c r="F27" s="28" t="s">
        <v>213</v>
      </c>
    </row>
    <row r="28" spans="1:6" ht="13.5">
      <c r="A28" s="46">
        <v>468</v>
      </c>
      <c r="B28" s="57">
        <v>22</v>
      </c>
      <c r="C28" s="57">
        <v>7</v>
      </c>
      <c r="D28" s="18">
        <v>2002</v>
      </c>
      <c r="E28" s="27" t="s">
        <v>389</v>
      </c>
      <c r="F28" s="28" t="s">
        <v>372</v>
      </c>
    </row>
    <row r="29" spans="1:6" ht="13.5">
      <c r="A29" s="46">
        <v>480</v>
      </c>
      <c r="B29" s="57">
        <v>23</v>
      </c>
      <c r="C29" s="57">
        <v>2</v>
      </c>
      <c r="D29" s="18">
        <v>2000</v>
      </c>
      <c r="E29" s="27" t="s">
        <v>398</v>
      </c>
      <c r="F29" s="28" t="s">
        <v>130</v>
      </c>
    </row>
    <row r="30" spans="1:6" ht="13.5">
      <c r="A30" s="46">
        <v>429</v>
      </c>
      <c r="B30" s="57">
        <v>24</v>
      </c>
      <c r="C30" s="57">
        <v>8</v>
      </c>
      <c r="D30" s="18">
        <v>2002</v>
      </c>
      <c r="E30" s="27" t="s">
        <v>353</v>
      </c>
      <c r="F30" s="28" t="s">
        <v>46</v>
      </c>
    </row>
    <row r="31" spans="1:6" ht="13.5">
      <c r="A31" s="46">
        <v>466</v>
      </c>
      <c r="B31" s="57">
        <v>25</v>
      </c>
      <c r="C31" s="57">
        <v>9</v>
      </c>
      <c r="D31" s="18">
        <v>2002</v>
      </c>
      <c r="E31" s="27" t="s">
        <v>387</v>
      </c>
      <c r="F31" s="28" t="s">
        <v>372</v>
      </c>
    </row>
    <row r="32" spans="1:6" ht="13.5">
      <c r="A32" s="46">
        <v>439</v>
      </c>
      <c r="B32" s="57">
        <v>26</v>
      </c>
      <c r="C32" s="57">
        <v>4</v>
      </c>
      <c r="D32" s="18">
        <v>2003</v>
      </c>
      <c r="E32" s="27" t="s">
        <v>361</v>
      </c>
      <c r="F32" s="28" t="s">
        <v>105</v>
      </c>
    </row>
    <row r="33" spans="1:6" ht="13.5">
      <c r="A33" s="46">
        <v>907</v>
      </c>
      <c r="B33" s="57">
        <v>27</v>
      </c>
      <c r="C33" s="57">
        <v>10</v>
      </c>
      <c r="D33" s="18">
        <v>2002</v>
      </c>
      <c r="E33" s="27" t="s">
        <v>749</v>
      </c>
      <c r="F33" s="28" t="s">
        <v>710</v>
      </c>
    </row>
    <row r="34" spans="1:6" ht="13.5">
      <c r="A34" s="46">
        <v>460</v>
      </c>
      <c r="B34" s="57">
        <v>28</v>
      </c>
      <c r="C34" s="57">
        <v>11</v>
      </c>
      <c r="D34" s="18">
        <v>2002</v>
      </c>
      <c r="E34" s="27" t="s">
        <v>382</v>
      </c>
      <c r="F34" s="28" t="s">
        <v>372</v>
      </c>
    </row>
    <row r="35" spans="1:6" ht="13.5">
      <c r="A35" s="46">
        <v>533</v>
      </c>
      <c r="B35" s="57">
        <v>29</v>
      </c>
      <c r="C35" s="57">
        <v>3</v>
      </c>
      <c r="D35" s="18">
        <v>2000</v>
      </c>
      <c r="E35" s="27" t="s">
        <v>642</v>
      </c>
      <c r="F35" s="28" t="s">
        <v>643</v>
      </c>
    </row>
    <row r="36" spans="1:6" ht="13.5">
      <c r="A36" s="46">
        <v>513</v>
      </c>
      <c r="B36" s="57">
        <v>30</v>
      </c>
      <c r="C36" s="57">
        <v>4</v>
      </c>
      <c r="D36" s="18">
        <v>2001</v>
      </c>
      <c r="E36" s="27" t="s">
        <v>422</v>
      </c>
      <c r="F36" s="28" t="s">
        <v>281</v>
      </c>
    </row>
    <row r="37" spans="1:6" ht="13.5">
      <c r="A37" s="46">
        <v>430</v>
      </c>
      <c r="B37" s="57">
        <v>31</v>
      </c>
      <c r="C37" s="57">
        <v>12</v>
      </c>
      <c r="D37" s="18">
        <v>2002</v>
      </c>
      <c r="E37" s="27" t="s">
        <v>354</v>
      </c>
      <c r="F37" s="28" t="s">
        <v>46</v>
      </c>
    </row>
    <row r="38" spans="1:6" ht="13.5">
      <c r="A38" s="46">
        <v>425</v>
      </c>
      <c r="B38" s="57">
        <v>32</v>
      </c>
      <c r="C38" s="57">
        <v>5</v>
      </c>
      <c r="D38" s="18">
        <v>2003</v>
      </c>
      <c r="E38" s="27" t="s">
        <v>350</v>
      </c>
      <c r="F38" s="28" t="s">
        <v>46</v>
      </c>
    </row>
    <row r="39" spans="1:6" ht="13.5">
      <c r="A39" s="46">
        <v>906</v>
      </c>
      <c r="B39" s="57">
        <v>33</v>
      </c>
      <c r="C39" s="57">
        <v>6</v>
      </c>
      <c r="D39" s="18">
        <v>2003</v>
      </c>
      <c r="E39" s="27" t="s">
        <v>747</v>
      </c>
      <c r="F39" s="28" t="s">
        <v>50</v>
      </c>
    </row>
    <row r="40" spans="1:6" ht="13.5">
      <c r="A40" s="46"/>
      <c r="B40" s="57">
        <f aca="true" t="shared" si="0" ref="B40:B48">IF(ISBLANK(A40)=TRUE,"",B39+1)</f>
      </c>
      <c r="C40" s="57">
        <f>IF(ISBLANK(A40)=TRUE,"",SUM(#REF!))</f>
      </c>
      <c r="D40" s="18">
        <f>IF(ISBLANK(A40)=TRUE,"",VLOOKUP(A40,#REF!,5,FALSE))</f>
      </c>
      <c r="E40" s="27">
        <f>IF(ISBLANK(A40)=TRUE,"",VLOOKUP(A40,#REF!,2,FALSE))</f>
      </c>
      <c r="F40" s="28">
        <f>IF(ISBLANK(A40)=TRUE,"",VLOOKUP(A40,#REF!,3,FALSE))</f>
      </c>
    </row>
    <row r="41" spans="1:6" ht="13.5">
      <c r="A41" s="46"/>
      <c r="B41" s="57">
        <f t="shared" si="0"/>
      </c>
      <c r="C41" s="57">
        <f>IF(ISBLANK(A41)=TRUE,"",SUM(#REF!))</f>
      </c>
      <c r="D41" s="18">
        <f>IF(ISBLANK(A41)=TRUE,"",VLOOKUP(A41,#REF!,5,FALSE))</f>
      </c>
      <c r="E41" s="27">
        <f>IF(ISBLANK(A41)=TRUE,"",VLOOKUP(A41,#REF!,2,FALSE))</f>
      </c>
      <c r="F41" s="28">
        <f>IF(ISBLANK(A41)=TRUE,"",VLOOKUP(A41,#REF!,3,FALSE))</f>
      </c>
    </row>
    <row r="42" spans="1:6" ht="13.5">
      <c r="A42" s="46"/>
      <c r="B42" s="57">
        <f t="shared" si="0"/>
      </c>
      <c r="C42" s="57">
        <f>IF(ISBLANK(A42)=TRUE,"",SUM(#REF!))</f>
      </c>
      <c r="D42" s="18">
        <f>IF(ISBLANK(A42)=TRUE,"",VLOOKUP(A42,#REF!,5,FALSE))</f>
      </c>
      <c r="E42" s="27">
        <f>IF(ISBLANK(A42)=TRUE,"",VLOOKUP(A42,#REF!,2,FALSE))</f>
      </c>
      <c r="F42" s="28">
        <f>IF(ISBLANK(A42)=TRUE,"",VLOOKUP(A42,#REF!,3,FALSE))</f>
      </c>
    </row>
    <row r="43" spans="1:6" ht="13.5">
      <c r="A43" s="46"/>
      <c r="B43" s="57">
        <f t="shared" si="0"/>
      </c>
      <c r="C43" s="57">
        <f>IF(ISBLANK(A43)=TRUE,"",SUM(#REF!))</f>
      </c>
      <c r="D43" s="18">
        <f>IF(ISBLANK(A43)=TRUE,"",VLOOKUP(A43,#REF!,5,FALSE))</f>
      </c>
      <c r="E43" s="27">
        <f>IF(ISBLANK(A43)=TRUE,"",VLOOKUP(A43,#REF!,2,FALSE))</f>
      </c>
      <c r="F43" s="28">
        <f>IF(ISBLANK(A43)=TRUE,"",VLOOKUP(A43,#REF!,3,FALSE))</f>
      </c>
    </row>
    <row r="44" spans="1:6" ht="13.5">
      <c r="A44" s="46"/>
      <c r="B44" s="57">
        <f t="shared" si="0"/>
      </c>
      <c r="C44" s="57">
        <f>IF(ISBLANK(A44)=TRUE,"",SUM(#REF!))</f>
      </c>
      <c r="D44" s="18">
        <f>IF(ISBLANK(A44)=TRUE,"",VLOOKUP(A44,#REF!,5,FALSE))</f>
      </c>
      <c r="E44" s="27">
        <f>IF(ISBLANK(A44)=TRUE,"",VLOOKUP(A44,#REF!,2,FALSE))</f>
      </c>
      <c r="F44" s="28">
        <f>IF(ISBLANK(A44)=TRUE,"",VLOOKUP(A44,#REF!,3,FALSE))</f>
      </c>
    </row>
    <row r="45" spans="1:6" ht="13.5">
      <c r="A45" s="46"/>
      <c r="B45" s="57">
        <f t="shared" si="0"/>
      </c>
      <c r="C45" s="57">
        <f>IF(ISBLANK(A45)=TRUE,"",SUM(#REF!))</f>
      </c>
      <c r="D45" s="18">
        <f>IF(ISBLANK(A45)=TRUE,"",VLOOKUP(A45,#REF!,5,FALSE))</f>
      </c>
      <c r="E45" s="27">
        <f>IF(ISBLANK(A45)=TRUE,"",VLOOKUP(A45,#REF!,2,FALSE))</f>
      </c>
      <c r="F45" s="28">
        <f>IF(ISBLANK(A45)=TRUE,"",VLOOKUP(A45,#REF!,3,FALSE))</f>
      </c>
    </row>
    <row r="46" spans="1:6" ht="13.5">
      <c r="A46" s="46"/>
      <c r="B46" s="57">
        <f t="shared" si="0"/>
      </c>
      <c r="C46" s="57">
        <f>IF(ISBLANK(A46)=TRUE,"",SUM(#REF!))</f>
      </c>
      <c r="D46" s="18">
        <f>IF(ISBLANK(A46)=TRUE,"",VLOOKUP(A46,#REF!,5,FALSE))</f>
      </c>
      <c r="E46" s="27">
        <f>IF(ISBLANK(A46)=TRUE,"",VLOOKUP(A46,#REF!,2,FALSE))</f>
      </c>
      <c r="F46" s="28">
        <f>IF(ISBLANK(A46)=TRUE,"",VLOOKUP(A46,#REF!,3,FALSE))</f>
      </c>
    </row>
    <row r="47" spans="1:6" ht="13.5">
      <c r="A47" s="46"/>
      <c r="B47" s="57">
        <f t="shared" si="0"/>
      </c>
      <c r="C47" s="57">
        <f>IF(ISBLANK(A47)=TRUE,"",SUM(#REF!))</f>
      </c>
      <c r="D47" s="18">
        <f>IF(ISBLANK(A47)=TRUE,"",VLOOKUP(A47,#REF!,5,FALSE))</f>
      </c>
      <c r="E47" s="27">
        <f>IF(ISBLANK(A47)=TRUE,"",VLOOKUP(A47,#REF!,2,FALSE))</f>
      </c>
      <c r="F47" s="28">
        <f>IF(ISBLANK(A47)=TRUE,"",VLOOKUP(A47,#REF!,3,FALSE))</f>
      </c>
    </row>
    <row r="48" spans="1:6" ht="13.5">
      <c r="A48" s="46"/>
      <c r="B48" s="57">
        <f t="shared" si="0"/>
      </c>
      <c r="C48" s="57">
        <f>IF(ISBLANK(A48)=TRUE,"",SUM(#REF!))</f>
      </c>
      <c r="D48" s="18">
        <f>IF(ISBLANK(A48)=TRUE,"",VLOOKUP(A48,#REF!,5,FALSE))</f>
      </c>
      <c r="E48" s="27">
        <f>IF(ISBLANK(A48)=TRUE,"",VLOOKUP(A48,#REF!,2,FALSE))</f>
      </c>
      <c r="F48" s="28">
        <f>IF(ISBLANK(A48)=TRUE,"",VLOOKUP(A48,#REF!,3,FALSE))</f>
      </c>
    </row>
    <row r="49" spans="1:6" ht="13.5">
      <c r="A49" s="46"/>
      <c r="B49" s="57">
        <f aca="true" t="shared" si="1" ref="B49:B72">IF(ISBLANK(A49)=TRUE,"",B48+1)</f>
      </c>
      <c r="C49" s="57">
        <f>IF(ISBLANK(A49)=TRUE,"",SUM(#REF!))</f>
      </c>
      <c r="D49" s="18">
        <f>IF(ISBLANK(A49)=TRUE,"",VLOOKUP(A49,#REF!,5,FALSE))</f>
      </c>
      <c r="E49" s="27">
        <f>IF(ISBLANK(A49)=TRUE,"",VLOOKUP(A49,#REF!,2,FALSE))</f>
      </c>
      <c r="F49" s="28">
        <f>IF(ISBLANK(A49)=TRUE,"",VLOOKUP(A49,#REF!,3,FALSE))</f>
      </c>
    </row>
    <row r="50" spans="1:6" ht="13.5">
      <c r="A50" s="46"/>
      <c r="B50" s="57">
        <f t="shared" si="1"/>
      </c>
      <c r="C50" s="57">
        <f>IF(ISBLANK(A50)=TRUE,"",SUM(#REF!))</f>
      </c>
      <c r="D50" s="18">
        <f>IF(ISBLANK(A50)=TRUE,"",VLOOKUP(A50,#REF!,5,FALSE))</f>
      </c>
      <c r="E50" s="27">
        <f>IF(ISBLANK(A50)=TRUE,"",VLOOKUP(A50,#REF!,2,FALSE))</f>
      </c>
      <c r="F50" s="28">
        <f>IF(ISBLANK(A50)=TRUE,"",VLOOKUP(A50,#REF!,3,FALSE))</f>
      </c>
    </row>
    <row r="51" spans="1:6" ht="13.5">
      <c r="A51" s="46"/>
      <c r="B51" s="57">
        <f t="shared" si="1"/>
      </c>
      <c r="C51" s="57">
        <f>IF(ISBLANK(A51)=TRUE,"",SUM(#REF!))</f>
      </c>
      <c r="D51" s="18">
        <f>IF(ISBLANK(A51)=TRUE,"",VLOOKUP(A51,#REF!,5,FALSE))</f>
      </c>
      <c r="E51" s="27">
        <f>IF(ISBLANK(A51)=TRUE,"",VLOOKUP(A51,#REF!,2,FALSE))</f>
      </c>
      <c r="F51" s="28">
        <f>IF(ISBLANK(A51)=TRUE,"",VLOOKUP(A51,#REF!,3,FALSE))</f>
      </c>
    </row>
    <row r="52" spans="1:6" ht="13.5">
      <c r="A52" s="46"/>
      <c r="B52" s="57">
        <f t="shared" si="1"/>
      </c>
      <c r="C52" s="57">
        <f>IF(ISBLANK(A52)=TRUE,"",SUM(#REF!))</f>
      </c>
      <c r="D52" s="18">
        <f>IF(ISBLANK(A52)=TRUE,"",VLOOKUP(A52,#REF!,5,FALSE))</f>
      </c>
      <c r="E52" s="27">
        <f>IF(ISBLANK(A52)=TRUE,"",VLOOKUP(A52,#REF!,2,FALSE))</f>
      </c>
      <c r="F52" s="28">
        <f>IF(ISBLANK(A52)=TRUE,"",VLOOKUP(A52,#REF!,3,FALSE))</f>
      </c>
    </row>
    <row r="53" spans="1:6" ht="13.5">
      <c r="A53" s="46"/>
      <c r="B53" s="57">
        <f t="shared" si="1"/>
      </c>
      <c r="C53" s="57">
        <f>IF(ISBLANK(A53)=TRUE,"",SUM(#REF!))</f>
      </c>
      <c r="D53" s="18">
        <f>IF(ISBLANK(A53)=TRUE,"",VLOOKUP(A53,#REF!,5,FALSE))</f>
      </c>
      <c r="E53" s="27">
        <f>IF(ISBLANK(A53)=TRUE,"",VLOOKUP(A53,#REF!,2,FALSE))</f>
      </c>
      <c r="F53" s="28">
        <f>IF(ISBLANK(A53)=TRUE,"",VLOOKUP(A53,#REF!,3,FALSE))</f>
      </c>
    </row>
    <row r="54" spans="1:6" ht="13.5">
      <c r="A54" s="46"/>
      <c r="B54" s="57">
        <f t="shared" si="1"/>
      </c>
      <c r="C54" s="57">
        <f>IF(ISBLANK(A54)=TRUE,"",SUM(#REF!))</f>
      </c>
      <c r="D54" s="18">
        <f>IF(ISBLANK(A54)=TRUE,"",VLOOKUP(A54,#REF!,5,FALSE))</f>
      </c>
      <c r="E54" s="27">
        <f>IF(ISBLANK(A54)=TRUE,"",VLOOKUP(A54,#REF!,2,FALSE))</f>
      </c>
      <c r="F54" s="28">
        <f>IF(ISBLANK(A54)=TRUE,"",VLOOKUP(A54,#REF!,3,FALSE))</f>
      </c>
    </row>
    <row r="55" spans="1:6" ht="13.5">
      <c r="A55" s="46"/>
      <c r="B55" s="57">
        <f t="shared" si="1"/>
      </c>
      <c r="C55" s="57">
        <f>IF(ISBLANK(A55)=TRUE,"",SUM(#REF!))</f>
      </c>
      <c r="D55" s="18">
        <f>IF(ISBLANK(A55)=TRUE,"",VLOOKUP(A55,#REF!,5,FALSE))</f>
      </c>
      <c r="E55" s="27">
        <f>IF(ISBLANK(A55)=TRUE,"",VLOOKUP(A55,#REF!,2,FALSE))</f>
      </c>
      <c r="F55" s="28">
        <f>IF(ISBLANK(A55)=TRUE,"",VLOOKUP(A55,#REF!,3,FALSE))</f>
      </c>
    </row>
    <row r="56" spans="1:6" ht="13.5">
      <c r="A56" s="46"/>
      <c r="B56" s="57">
        <f t="shared" si="1"/>
      </c>
      <c r="C56" s="57">
        <f>IF(ISBLANK(A56)=TRUE,"",SUM(#REF!))</f>
      </c>
      <c r="D56" s="18">
        <f>IF(ISBLANK(A56)=TRUE,"",VLOOKUP(A56,#REF!,5,FALSE))</f>
      </c>
      <c r="E56" s="27">
        <f>IF(ISBLANK(A56)=TRUE,"",VLOOKUP(A56,#REF!,2,FALSE))</f>
      </c>
      <c r="F56" s="28">
        <f>IF(ISBLANK(A56)=TRUE,"",VLOOKUP(A56,#REF!,3,FALSE))</f>
      </c>
    </row>
    <row r="57" spans="1:6" ht="13.5">
      <c r="A57" s="46"/>
      <c r="B57" s="57">
        <f t="shared" si="1"/>
      </c>
      <c r="C57" s="57">
        <f>IF(ISBLANK(A57)=TRUE,"",SUM(#REF!))</f>
      </c>
      <c r="D57" s="18">
        <f>IF(ISBLANK(A57)=TRUE,"",VLOOKUP(A57,#REF!,5,FALSE))</f>
      </c>
      <c r="E57" s="27">
        <f>IF(ISBLANK(A57)=TRUE,"",VLOOKUP(A57,#REF!,2,FALSE))</f>
      </c>
      <c r="F57" s="28">
        <f>IF(ISBLANK(A57)=TRUE,"",VLOOKUP(A57,#REF!,3,FALSE))</f>
      </c>
    </row>
    <row r="58" spans="1:6" ht="13.5">
      <c r="A58" s="46"/>
      <c r="B58" s="57">
        <f t="shared" si="1"/>
      </c>
      <c r="C58" s="57">
        <f>IF(ISBLANK(A58)=TRUE,"",SUM(#REF!))</f>
      </c>
      <c r="D58" s="18">
        <f>IF(ISBLANK(A58)=TRUE,"",VLOOKUP(A58,#REF!,5,FALSE))</f>
      </c>
      <c r="E58" s="27">
        <f>IF(ISBLANK(A58)=TRUE,"",VLOOKUP(A58,#REF!,2,FALSE))</f>
      </c>
      <c r="F58" s="28">
        <f>IF(ISBLANK(A58)=TRUE,"",VLOOKUP(A58,#REF!,3,FALSE))</f>
      </c>
    </row>
    <row r="59" spans="1:6" ht="13.5">
      <c r="A59" s="46"/>
      <c r="B59" s="57">
        <f t="shared" si="1"/>
      </c>
      <c r="C59" s="57">
        <f>IF(ISBLANK(A59)=TRUE,"",SUM(#REF!))</f>
      </c>
      <c r="D59" s="18">
        <f>IF(ISBLANK(A59)=TRUE,"",VLOOKUP(A59,#REF!,5,FALSE))</f>
      </c>
      <c r="E59" s="27">
        <f>IF(ISBLANK(A59)=TRUE,"",VLOOKUP(A59,#REF!,2,FALSE))</f>
      </c>
      <c r="F59" s="28">
        <f>IF(ISBLANK(A59)=TRUE,"",VLOOKUP(A59,#REF!,3,FALSE))</f>
      </c>
    </row>
    <row r="60" spans="1:6" ht="13.5">
      <c r="A60" s="46"/>
      <c r="B60" s="57">
        <f t="shared" si="1"/>
      </c>
      <c r="C60" s="57">
        <f>IF(ISBLANK(A60)=TRUE,"",SUM(#REF!))</f>
      </c>
      <c r="D60" s="18">
        <f>IF(ISBLANK(A60)=TRUE,"",VLOOKUP(A60,#REF!,5,FALSE))</f>
      </c>
      <c r="E60" s="27">
        <f>IF(ISBLANK(A60)=TRUE,"",VLOOKUP(A60,#REF!,2,FALSE))</f>
      </c>
      <c r="F60" s="28">
        <f>IF(ISBLANK(A60)=TRUE,"",VLOOKUP(A60,#REF!,3,FALSE))</f>
      </c>
    </row>
    <row r="61" spans="1:6" ht="13.5">
      <c r="A61" s="46"/>
      <c r="B61" s="57">
        <f t="shared" si="1"/>
      </c>
      <c r="C61" s="57">
        <f>IF(ISBLANK(A61)=TRUE,"",SUM(#REF!))</f>
      </c>
      <c r="D61" s="18">
        <f>IF(ISBLANK(A61)=TRUE,"",VLOOKUP(A61,#REF!,5,FALSE))</f>
      </c>
      <c r="E61" s="27">
        <f>IF(ISBLANK(A61)=TRUE,"",VLOOKUP(A61,#REF!,2,FALSE))</f>
      </c>
      <c r="F61" s="28">
        <f>IF(ISBLANK(A61)=TRUE,"",VLOOKUP(A61,#REF!,3,FALSE))</f>
      </c>
    </row>
    <row r="62" spans="1:6" ht="13.5">
      <c r="A62" s="46"/>
      <c r="B62" s="57">
        <f t="shared" si="1"/>
      </c>
      <c r="C62" s="57">
        <f>IF(ISBLANK(A62)=TRUE,"",SUM(#REF!))</f>
      </c>
      <c r="D62" s="18">
        <f>IF(ISBLANK(A62)=TRUE,"",VLOOKUP(A62,#REF!,5,FALSE))</f>
      </c>
      <c r="E62" s="27">
        <f>IF(ISBLANK(A62)=TRUE,"",VLOOKUP(A62,#REF!,2,FALSE))</f>
      </c>
      <c r="F62" s="28">
        <f>IF(ISBLANK(A62)=TRUE,"",VLOOKUP(A62,#REF!,3,FALSE))</f>
      </c>
    </row>
    <row r="63" spans="1:6" ht="13.5">
      <c r="A63" s="46"/>
      <c r="B63" s="57">
        <f t="shared" si="1"/>
      </c>
      <c r="C63" s="57">
        <f>IF(ISBLANK(A63)=TRUE,"",SUM(#REF!))</f>
      </c>
      <c r="D63" s="18">
        <f>IF(ISBLANK(A63)=TRUE,"",VLOOKUP(A63,#REF!,5,FALSE))</f>
      </c>
      <c r="E63" s="27">
        <f>IF(ISBLANK(A63)=TRUE,"",VLOOKUP(A63,#REF!,2,FALSE))</f>
      </c>
      <c r="F63" s="28">
        <f>IF(ISBLANK(A63)=TRUE,"",VLOOKUP(A63,#REF!,3,FALSE))</f>
      </c>
    </row>
    <row r="64" spans="1:6" ht="13.5">
      <c r="A64" s="46"/>
      <c r="B64" s="57">
        <f t="shared" si="1"/>
      </c>
      <c r="C64" s="57">
        <f>IF(ISBLANK(A64)=TRUE,"",SUM(#REF!))</f>
      </c>
      <c r="D64" s="18">
        <f>IF(ISBLANK(A64)=TRUE,"",VLOOKUP(A64,#REF!,5,FALSE))</f>
      </c>
      <c r="E64" s="27">
        <f>IF(ISBLANK(A64)=TRUE,"",VLOOKUP(A64,#REF!,2,FALSE))</f>
      </c>
      <c r="F64" s="28">
        <f>IF(ISBLANK(A64)=TRUE,"",VLOOKUP(A64,#REF!,3,FALSE))</f>
      </c>
    </row>
    <row r="65" spans="1:6" ht="13.5">
      <c r="A65" s="46"/>
      <c r="B65" s="57">
        <f t="shared" si="1"/>
      </c>
      <c r="C65" s="57">
        <f>IF(ISBLANK(A65)=TRUE,"",SUM(#REF!))</f>
      </c>
      <c r="D65" s="18">
        <f>IF(ISBLANK(A65)=TRUE,"",VLOOKUP(A65,#REF!,5,FALSE))</f>
      </c>
      <c r="E65" s="27">
        <f>IF(ISBLANK(A65)=TRUE,"",VLOOKUP(A65,#REF!,2,FALSE))</f>
      </c>
      <c r="F65" s="28">
        <f>IF(ISBLANK(A65)=TRUE,"",VLOOKUP(A65,#REF!,3,FALSE))</f>
      </c>
    </row>
    <row r="66" spans="1:6" ht="13.5">
      <c r="A66" s="46"/>
      <c r="B66" s="57">
        <f t="shared" si="1"/>
      </c>
      <c r="C66" s="57">
        <f>IF(ISBLANK(A66)=TRUE,"",SUM(#REF!))</f>
      </c>
      <c r="D66" s="18">
        <f>IF(ISBLANK(A66)=TRUE,"",VLOOKUP(A66,#REF!,5,FALSE))</f>
      </c>
      <c r="E66" s="27">
        <f>IF(ISBLANK(A66)=TRUE,"",VLOOKUP(A66,#REF!,2,FALSE))</f>
      </c>
      <c r="F66" s="28">
        <f>IF(ISBLANK(A66)=TRUE,"",VLOOKUP(A66,#REF!,3,FALSE))</f>
      </c>
    </row>
    <row r="67" spans="1:6" ht="13.5">
      <c r="A67" s="46"/>
      <c r="B67" s="57">
        <f t="shared" si="1"/>
      </c>
      <c r="C67" s="57">
        <f>IF(ISBLANK(A67)=TRUE,"",SUM(#REF!))</f>
      </c>
      <c r="D67" s="18">
        <f>IF(ISBLANK(A67)=TRUE,"",VLOOKUP(A67,#REF!,5,FALSE))</f>
      </c>
      <c r="E67" s="27">
        <f>IF(ISBLANK(A67)=TRUE,"",VLOOKUP(A67,#REF!,2,FALSE))</f>
      </c>
      <c r="F67" s="28">
        <f>IF(ISBLANK(A67)=TRUE,"",VLOOKUP(A67,#REF!,3,FALSE))</f>
      </c>
    </row>
    <row r="68" spans="1:6" ht="13.5">
      <c r="A68" s="46"/>
      <c r="B68" s="57">
        <f t="shared" si="1"/>
      </c>
      <c r="C68" s="57">
        <f>IF(ISBLANK(A68)=TRUE,"",SUM(#REF!))</f>
      </c>
      <c r="D68" s="18">
        <f>IF(ISBLANK(A68)=TRUE,"",VLOOKUP(A68,#REF!,5,FALSE))</f>
      </c>
      <c r="E68" s="27">
        <f>IF(ISBLANK(A68)=TRUE,"",VLOOKUP(A68,#REF!,2,FALSE))</f>
      </c>
      <c r="F68" s="28">
        <f>IF(ISBLANK(A68)=TRUE,"",VLOOKUP(A68,#REF!,3,FALSE))</f>
      </c>
    </row>
    <row r="69" spans="1:6" ht="13.5">
      <c r="A69" s="46"/>
      <c r="B69" s="57">
        <f t="shared" si="1"/>
      </c>
      <c r="C69" s="57">
        <f>IF(ISBLANK(A69)=TRUE,"",SUM(#REF!))</f>
      </c>
      <c r="D69" s="18">
        <f>IF(ISBLANK(A69)=TRUE,"",VLOOKUP(A69,#REF!,5,FALSE))</f>
      </c>
      <c r="E69" s="27">
        <f>IF(ISBLANK(A69)=TRUE,"",VLOOKUP(A69,#REF!,2,FALSE))</f>
      </c>
      <c r="F69" s="28">
        <f>IF(ISBLANK(A69)=TRUE,"",VLOOKUP(A69,#REF!,3,FALSE))</f>
      </c>
    </row>
    <row r="70" spans="1:6" ht="13.5">
      <c r="A70" s="46"/>
      <c r="B70" s="57">
        <f t="shared" si="1"/>
      </c>
      <c r="C70" s="57">
        <f>IF(ISBLANK(A70)=TRUE,"",SUM(#REF!))</f>
      </c>
      <c r="D70" s="18">
        <f>IF(ISBLANK(A70)=TRUE,"",VLOOKUP(A70,#REF!,5,FALSE))</f>
      </c>
      <c r="E70" s="27">
        <f>IF(ISBLANK(A70)=TRUE,"",VLOOKUP(A70,#REF!,2,FALSE))</f>
      </c>
      <c r="F70" s="28">
        <f>IF(ISBLANK(A70)=TRUE,"",VLOOKUP(A70,#REF!,3,FALSE))</f>
      </c>
    </row>
    <row r="71" spans="1:6" ht="13.5">
      <c r="A71" s="46"/>
      <c r="B71" s="57">
        <f t="shared" si="1"/>
      </c>
      <c r="C71" s="57">
        <f>IF(ISBLANK(A71)=TRUE,"",SUM(#REF!))</f>
      </c>
      <c r="D71" s="18">
        <f>IF(ISBLANK(A71)=TRUE,"",VLOOKUP(A71,#REF!,5,FALSE))</f>
      </c>
      <c r="E71" s="27">
        <f>IF(ISBLANK(A71)=TRUE,"",VLOOKUP(A71,#REF!,2,FALSE))</f>
      </c>
      <c r="F71" s="28">
        <f>IF(ISBLANK(A71)=TRUE,"",VLOOKUP(A71,#REF!,3,FALSE))</f>
      </c>
    </row>
    <row r="72" spans="1:6" ht="13.5">
      <c r="A72" s="46"/>
      <c r="B72" s="57">
        <f t="shared" si="1"/>
      </c>
      <c r="C72" s="57">
        <f>IF(ISBLANK(A72)=TRUE,"",SUM(#REF!))</f>
      </c>
      <c r="D72" s="18">
        <f>IF(ISBLANK(A72)=TRUE,"",VLOOKUP(A72,#REF!,5,FALSE))</f>
      </c>
      <c r="E72" s="27">
        <f>IF(ISBLANK(A72)=TRUE,"",VLOOKUP(A72,#REF!,2,FALSE))</f>
      </c>
      <c r="F72" s="28">
        <f>IF(ISBLANK(A72)=TRUE,"",VLOOKUP(A72,#REF!,3,FALSE))</f>
      </c>
    </row>
    <row r="73" spans="1:6" ht="13.5">
      <c r="A73" s="46"/>
      <c r="B73" s="57">
        <f aca="true" t="shared" si="2" ref="B73:B136">IF(ISBLANK(A73)=TRUE,"",B72+1)</f>
      </c>
      <c r="C73" s="57">
        <f>IF(ISBLANK(A73)=TRUE,"",SUM(#REF!))</f>
      </c>
      <c r="D73" s="18">
        <f>IF(ISBLANK(A73)=TRUE,"",VLOOKUP(A73,#REF!,5,FALSE))</f>
      </c>
      <c r="E73" s="27">
        <f>IF(ISBLANK(A73)=TRUE,"",VLOOKUP(A73,#REF!,2,FALSE))</f>
      </c>
      <c r="F73" s="28">
        <f>IF(ISBLANK(A73)=TRUE,"",VLOOKUP(A73,#REF!,3,FALSE))</f>
      </c>
    </row>
    <row r="74" spans="1:6" ht="13.5">
      <c r="A74" s="46"/>
      <c r="B74" s="57">
        <f t="shared" si="2"/>
      </c>
      <c r="C74" s="57">
        <f>IF(ISBLANK(A74)=TRUE,"",SUM(#REF!))</f>
      </c>
      <c r="D74" s="18">
        <f>IF(ISBLANK(A74)=TRUE,"",VLOOKUP(A74,#REF!,5,FALSE))</f>
      </c>
      <c r="E74" s="27">
        <f>IF(ISBLANK(A74)=TRUE,"",VLOOKUP(A74,#REF!,2,FALSE))</f>
      </c>
      <c r="F74" s="28">
        <f>IF(ISBLANK(A74)=TRUE,"",VLOOKUP(A74,#REF!,3,FALSE))</f>
      </c>
    </row>
    <row r="75" spans="1:6" ht="13.5">
      <c r="A75" s="46"/>
      <c r="B75" s="57">
        <f t="shared" si="2"/>
      </c>
      <c r="C75" s="57">
        <f>IF(ISBLANK(A75)=TRUE,"",SUM(#REF!))</f>
      </c>
      <c r="D75" s="18">
        <f>IF(ISBLANK(A75)=TRUE,"",VLOOKUP(A75,#REF!,5,FALSE))</f>
      </c>
      <c r="E75" s="27">
        <f>IF(ISBLANK(A75)=TRUE,"",VLOOKUP(A75,#REF!,2,FALSE))</f>
      </c>
      <c r="F75" s="28">
        <f>IF(ISBLANK(A75)=TRUE,"",VLOOKUP(A75,#REF!,3,FALSE))</f>
      </c>
    </row>
    <row r="76" spans="1:6" ht="13.5">
      <c r="A76" s="46"/>
      <c r="B76" s="57">
        <f t="shared" si="2"/>
      </c>
      <c r="C76" s="57">
        <f>IF(ISBLANK(A76)=TRUE,"",SUM(#REF!))</f>
      </c>
      <c r="D76" s="18">
        <f>IF(ISBLANK(A76)=TRUE,"",VLOOKUP(A76,#REF!,5,FALSE))</f>
      </c>
      <c r="E76" s="27">
        <f>IF(ISBLANK(A76)=TRUE,"",VLOOKUP(A76,#REF!,2,FALSE))</f>
      </c>
      <c r="F76" s="28">
        <f>IF(ISBLANK(A76)=TRUE,"",VLOOKUP(A76,#REF!,3,FALSE))</f>
      </c>
    </row>
    <row r="77" spans="1:6" ht="13.5">
      <c r="A77" s="46"/>
      <c r="B77" s="57">
        <f t="shared" si="2"/>
      </c>
      <c r="C77" s="57">
        <f>IF(ISBLANK(A77)=TRUE,"",SUM(#REF!))</f>
      </c>
      <c r="D77" s="18">
        <f>IF(ISBLANK(A77)=TRUE,"",VLOOKUP(A77,#REF!,5,FALSE))</f>
      </c>
      <c r="E77" s="27">
        <f>IF(ISBLANK(A77)=TRUE,"",VLOOKUP(A77,#REF!,2,FALSE))</f>
      </c>
      <c r="F77" s="28">
        <f>IF(ISBLANK(A77)=TRUE,"",VLOOKUP(A77,#REF!,3,FALSE))</f>
      </c>
    </row>
    <row r="78" spans="1:6" ht="13.5">
      <c r="A78" s="46"/>
      <c r="B78" s="57">
        <f t="shared" si="2"/>
      </c>
      <c r="C78" s="57">
        <f>IF(ISBLANK(A78)=TRUE,"",SUM(#REF!))</f>
      </c>
      <c r="D78" s="18">
        <f>IF(ISBLANK(A78)=TRUE,"",VLOOKUP(A78,#REF!,5,FALSE))</f>
      </c>
      <c r="E78" s="27">
        <f>IF(ISBLANK(A78)=TRUE,"",VLOOKUP(A78,#REF!,2,FALSE))</f>
      </c>
      <c r="F78" s="28">
        <f>IF(ISBLANK(A78)=TRUE,"",VLOOKUP(A78,#REF!,3,FALSE))</f>
      </c>
    </row>
    <row r="79" spans="1:6" ht="13.5">
      <c r="A79" s="46"/>
      <c r="B79" s="57">
        <f t="shared" si="2"/>
      </c>
      <c r="C79" s="57">
        <f>IF(ISBLANK(A79)=TRUE,"",SUM(#REF!))</f>
      </c>
      <c r="D79" s="18">
        <f>IF(ISBLANK(A79)=TRUE,"",VLOOKUP(A79,#REF!,5,FALSE))</f>
      </c>
      <c r="E79" s="27">
        <f>IF(ISBLANK(A79)=TRUE,"",VLOOKUP(A79,#REF!,2,FALSE))</f>
      </c>
      <c r="F79" s="28">
        <f>IF(ISBLANK(A79)=TRUE,"",VLOOKUP(A79,#REF!,3,FALSE))</f>
      </c>
    </row>
    <row r="80" spans="1:6" ht="13.5">
      <c r="A80" s="46"/>
      <c r="B80" s="57">
        <f t="shared" si="2"/>
      </c>
      <c r="C80" s="57">
        <f>IF(ISBLANK(A80)=TRUE,"",SUM(#REF!))</f>
      </c>
      <c r="D80" s="18">
        <f>IF(ISBLANK(A80)=TRUE,"",VLOOKUP(A80,#REF!,5,FALSE))</f>
      </c>
      <c r="E80" s="27">
        <f>IF(ISBLANK(A80)=TRUE,"",VLOOKUP(A80,#REF!,2,FALSE))</f>
      </c>
      <c r="F80" s="28">
        <f>IF(ISBLANK(A80)=TRUE,"",VLOOKUP(A80,#REF!,3,FALSE))</f>
      </c>
    </row>
    <row r="81" spans="1:6" ht="13.5">
      <c r="A81" s="46"/>
      <c r="B81" s="57">
        <f t="shared" si="2"/>
      </c>
      <c r="C81" s="57">
        <f>IF(ISBLANK(A81)=TRUE,"",SUM(#REF!))</f>
      </c>
      <c r="D81" s="18">
        <f>IF(ISBLANK(A81)=TRUE,"",VLOOKUP(A81,#REF!,5,FALSE))</f>
      </c>
      <c r="E81" s="27">
        <f>IF(ISBLANK(A81)=TRUE,"",VLOOKUP(A81,#REF!,2,FALSE))</f>
      </c>
      <c r="F81" s="28">
        <f>IF(ISBLANK(A81)=TRUE,"",VLOOKUP(A81,#REF!,3,FALSE))</f>
      </c>
    </row>
    <row r="82" spans="1:6" ht="13.5">
      <c r="A82" s="46"/>
      <c r="B82" s="57">
        <f t="shared" si="2"/>
      </c>
      <c r="C82" s="57">
        <f>IF(ISBLANK(A82)=TRUE,"",SUM(#REF!))</f>
      </c>
      <c r="D82" s="18">
        <f>IF(ISBLANK(A82)=TRUE,"",VLOOKUP(A82,#REF!,5,FALSE))</f>
      </c>
      <c r="E82" s="27">
        <f>IF(ISBLANK(A82)=TRUE,"",VLOOKUP(A82,#REF!,2,FALSE))</f>
      </c>
      <c r="F82" s="28">
        <f>IF(ISBLANK(A82)=TRUE,"",VLOOKUP(A82,#REF!,3,FALSE))</f>
      </c>
    </row>
    <row r="83" spans="1:6" ht="13.5">
      <c r="A83" s="46"/>
      <c r="B83" s="57">
        <f t="shared" si="2"/>
      </c>
      <c r="C83" s="57">
        <f>IF(ISBLANK(A83)=TRUE,"",SUM(#REF!))</f>
      </c>
      <c r="D83" s="18">
        <f>IF(ISBLANK(A83)=TRUE,"",VLOOKUP(A83,#REF!,5,FALSE))</f>
      </c>
      <c r="E83" s="27">
        <f>IF(ISBLANK(A83)=TRUE,"",VLOOKUP(A83,#REF!,2,FALSE))</f>
      </c>
      <c r="F83" s="28">
        <f>IF(ISBLANK(A83)=TRUE,"",VLOOKUP(A83,#REF!,3,FALSE))</f>
      </c>
    </row>
    <row r="84" spans="1:6" ht="13.5">
      <c r="A84" s="46"/>
      <c r="B84" s="57">
        <f t="shared" si="2"/>
      </c>
      <c r="C84" s="57">
        <f>IF(ISBLANK(A84)=TRUE,"",SUM(#REF!))</f>
      </c>
      <c r="D84" s="18">
        <f>IF(ISBLANK(A84)=TRUE,"",VLOOKUP(A84,#REF!,5,FALSE))</f>
      </c>
      <c r="E84" s="27">
        <f>IF(ISBLANK(A84)=TRUE,"",VLOOKUP(A84,#REF!,2,FALSE))</f>
      </c>
      <c r="F84" s="28">
        <f>IF(ISBLANK(A84)=TRUE,"",VLOOKUP(A84,#REF!,3,FALSE))</f>
      </c>
    </row>
    <row r="85" spans="1:6" ht="13.5">
      <c r="A85" s="46"/>
      <c r="B85" s="57">
        <f t="shared" si="2"/>
      </c>
      <c r="C85" s="57">
        <f>IF(ISBLANK(A85)=TRUE,"",SUM(#REF!))</f>
      </c>
      <c r="D85" s="18">
        <f>IF(ISBLANK(A85)=TRUE,"",VLOOKUP(A85,#REF!,5,FALSE))</f>
      </c>
      <c r="E85" s="27">
        <f>IF(ISBLANK(A85)=TRUE,"",VLOOKUP(A85,#REF!,2,FALSE))</f>
      </c>
      <c r="F85" s="28">
        <f>IF(ISBLANK(A85)=TRUE,"",VLOOKUP(A85,#REF!,3,FALSE))</f>
      </c>
    </row>
    <row r="86" spans="1:6" ht="13.5">
      <c r="A86" s="46"/>
      <c r="B86" s="57">
        <f t="shared" si="2"/>
      </c>
      <c r="C86" s="57">
        <f>IF(ISBLANK(A86)=TRUE,"",SUM(#REF!))</f>
      </c>
      <c r="D86" s="18">
        <f>IF(ISBLANK(A86)=TRUE,"",VLOOKUP(A86,#REF!,5,FALSE))</f>
      </c>
      <c r="E86" s="27">
        <f>IF(ISBLANK(A86)=TRUE,"",VLOOKUP(A86,#REF!,2,FALSE))</f>
      </c>
      <c r="F86" s="28">
        <f>IF(ISBLANK(A86)=TRUE,"",VLOOKUP(A86,#REF!,3,FALSE))</f>
      </c>
    </row>
    <row r="87" spans="1:6" ht="13.5">
      <c r="A87" s="46"/>
      <c r="B87" s="57">
        <f t="shared" si="2"/>
      </c>
      <c r="C87" s="57">
        <f>IF(ISBLANK(A87)=TRUE,"",SUM(#REF!))</f>
      </c>
      <c r="D87" s="18">
        <f>IF(ISBLANK(A87)=TRUE,"",VLOOKUP(A87,#REF!,5,FALSE))</f>
      </c>
      <c r="E87" s="27">
        <f>IF(ISBLANK(A87)=TRUE,"",VLOOKUP(A87,#REF!,2,FALSE))</f>
      </c>
      <c r="F87" s="28">
        <f>IF(ISBLANK(A87)=TRUE,"",VLOOKUP(A87,#REF!,3,FALSE))</f>
      </c>
    </row>
    <row r="88" spans="1:6" ht="13.5">
      <c r="A88" s="46"/>
      <c r="B88" s="57">
        <f t="shared" si="2"/>
      </c>
      <c r="C88" s="57">
        <f>IF(ISBLANK(A88)=TRUE,"",SUM(#REF!))</f>
      </c>
      <c r="D88" s="18">
        <f>IF(ISBLANK(A88)=TRUE,"",VLOOKUP(A88,#REF!,5,FALSE))</f>
      </c>
      <c r="E88" s="27">
        <f>IF(ISBLANK(A88)=TRUE,"",VLOOKUP(A88,#REF!,2,FALSE))</f>
      </c>
      <c r="F88" s="28">
        <f>IF(ISBLANK(A88)=TRUE,"",VLOOKUP(A88,#REF!,3,FALSE))</f>
      </c>
    </row>
    <row r="89" spans="1:6" ht="13.5">
      <c r="A89" s="46"/>
      <c r="B89" s="57">
        <f t="shared" si="2"/>
      </c>
      <c r="C89" s="57">
        <f>IF(ISBLANK(A89)=TRUE,"",SUM(#REF!))</f>
      </c>
      <c r="D89" s="18">
        <f>IF(ISBLANK(A89)=TRUE,"",VLOOKUP(A89,#REF!,5,FALSE))</f>
      </c>
      <c r="E89" s="27">
        <f>IF(ISBLANK(A89)=TRUE,"",VLOOKUP(A89,#REF!,2,FALSE))</f>
      </c>
      <c r="F89" s="28">
        <f>IF(ISBLANK(A89)=TRUE,"",VLOOKUP(A89,#REF!,3,FALSE))</f>
      </c>
    </row>
    <row r="90" spans="1:6" ht="13.5">
      <c r="A90" s="46"/>
      <c r="B90" s="57">
        <f t="shared" si="2"/>
      </c>
      <c r="C90" s="57">
        <f>IF(ISBLANK(A90)=TRUE,"",SUM(#REF!))</f>
      </c>
      <c r="D90" s="18">
        <f>IF(ISBLANK(A90)=TRUE,"",VLOOKUP(A90,#REF!,5,FALSE))</f>
      </c>
      <c r="E90" s="27">
        <f>IF(ISBLANK(A90)=TRUE,"",VLOOKUP(A90,#REF!,2,FALSE))</f>
      </c>
      <c r="F90" s="28">
        <f>IF(ISBLANK(A90)=TRUE,"",VLOOKUP(A90,#REF!,3,FALSE))</f>
      </c>
    </row>
    <row r="91" spans="1:6" ht="13.5">
      <c r="A91" s="46"/>
      <c r="B91" s="57">
        <f t="shared" si="2"/>
      </c>
      <c r="C91" s="57">
        <f>IF(ISBLANK(A91)=TRUE,"",SUM(#REF!))</f>
      </c>
      <c r="D91" s="18">
        <f>IF(ISBLANK(A91)=TRUE,"",VLOOKUP(A91,#REF!,5,FALSE))</f>
      </c>
      <c r="E91" s="27">
        <f>IF(ISBLANK(A91)=TRUE,"",VLOOKUP(A91,#REF!,2,FALSE))</f>
      </c>
      <c r="F91" s="28">
        <f>IF(ISBLANK(A91)=TRUE,"",VLOOKUP(A91,#REF!,3,FALSE))</f>
      </c>
    </row>
    <row r="92" spans="1:6" ht="13.5">
      <c r="A92" s="46"/>
      <c r="B92" s="57">
        <f t="shared" si="2"/>
      </c>
      <c r="C92" s="57">
        <f>IF(ISBLANK(A92)=TRUE,"",SUM(#REF!))</f>
      </c>
      <c r="D92" s="18">
        <f>IF(ISBLANK(A92)=TRUE,"",VLOOKUP(A92,#REF!,5,FALSE))</f>
      </c>
      <c r="E92" s="27">
        <f>IF(ISBLANK(A92)=TRUE,"",VLOOKUP(A92,#REF!,2,FALSE))</f>
      </c>
      <c r="F92" s="28">
        <f>IF(ISBLANK(A92)=TRUE,"",VLOOKUP(A92,#REF!,3,FALSE))</f>
      </c>
    </row>
    <row r="93" spans="1:6" ht="13.5">
      <c r="A93" s="46"/>
      <c r="B93" s="57">
        <f t="shared" si="2"/>
      </c>
      <c r="C93" s="57">
        <f>IF(ISBLANK(A93)=TRUE,"",SUM(#REF!))</f>
      </c>
      <c r="D93" s="18">
        <f>IF(ISBLANK(A93)=TRUE,"",VLOOKUP(A93,#REF!,5,FALSE))</f>
      </c>
      <c r="E93" s="27">
        <f>IF(ISBLANK(A93)=TRUE,"",VLOOKUP(A93,#REF!,2,FALSE))</f>
      </c>
      <c r="F93" s="28">
        <f>IF(ISBLANK(A93)=TRUE,"",VLOOKUP(A93,#REF!,3,FALSE))</f>
      </c>
    </row>
    <row r="94" spans="1:6" ht="13.5">
      <c r="A94" s="46"/>
      <c r="B94" s="57">
        <f t="shared" si="2"/>
      </c>
      <c r="C94" s="57">
        <f>IF(ISBLANK(A94)=TRUE,"",SUM(#REF!))</f>
      </c>
      <c r="D94" s="18">
        <f>IF(ISBLANK(A94)=TRUE,"",VLOOKUP(A94,#REF!,5,FALSE))</f>
      </c>
      <c r="E94" s="27">
        <f>IF(ISBLANK(A94)=TRUE,"",VLOOKUP(A94,#REF!,2,FALSE))</f>
      </c>
      <c r="F94" s="28">
        <f>IF(ISBLANK(A94)=TRUE,"",VLOOKUP(A94,#REF!,3,FALSE))</f>
      </c>
    </row>
    <row r="95" spans="1:6" ht="13.5">
      <c r="A95" s="46"/>
      <c r="B95" s="57">
        <f t="shared" si="2"/>
      </c>
      <c r="C95" s="57">
        <f>IF(ISBLANK(A95)=TRUE,"",SUM(#REF!))</f>
      </c>
      <c r="D95" s="18">
        <f>IF(ISBLANK(A95)=TRUE,"",VLOOKUP(A95,#REF!,5,FALSE))</f>
      </c>
      <c r="E95" s="27">
        <f>IF(ISBLANK(A95)=TRUE,"",VLOOKUP(A95,#REF!,2,FALSE))</f>
      </c>
      <c r="F95" s="28">
        <f>IF(ISBLANK(A95)=TRUE,"",VLOOKUP(A95,#REF!,3,FALSE))</f>
      </c>
    </row>
    <row r="96" spans="1:6" ht="13.5">
      <c r="A96" s="46"/>
      <c r="B96" s="57">
        <f t="shared" si="2"/>
      </c>
      <c r="C96" s="57">
        <f>IF(ISBLANK(A96)=TRUE,"",SUM(#REF!))</f>
      </c>
      <c r="D96" s="18">
        <f>IF(ISBLANK(A96)=TRUE,"",VLOOKUP(A96,#REF!,5,FALSE))</f>
      </c>
      <c r="E96" s="27">
        <f>IF(ISBLANK(A96)=TRUE,"",VLOOKUP(A96,#REF!,2,FALSE))</f>
      </c>
      <c r="F96" s="28">
        <f>IF(ISBLANK(A96)=TRUE,"",VLOOKUP(A96,#REF!,3,FALSE))</f>
      </c>
    </row>
    <row r="97" spans="1:6" ht="13.5">
      <c r="A97" s="46"/>
      <c r="B97" s="57">
        <f t="shared" si="2"/>
      </c>
      <c r="C97" s="57">
        <f>IF(ISBLANK(A97)=TRUE,"",SUM(#REF!))</f>
      </c>
      <c r="D97" s="18">
        <f>IF(ISBLANK(A97)=TRUE,"",VLOOKUP(A97,#REF!,5,FALSE))</f>
      </c>
      <c r="E97" s="27">
        <f>IF(ISBLANK(A97)=TRUE,"",VLOOKUP(A97,#REF!,2,FALSE))</f>
      </c>
      <c r="F97" s="28">
        <f>IF(ISBLANK(A97)=TRUE,"",VLOOKUP(A97,#REF!,3,FALSE))</f>
      </c>
    </row>
    <row r="98" spans="1:6" ht="13.5">
      <c r="A98" s="46"/>
      <c r="B98" s="57">
        <f t="shared" si="2"/>
      </c>
      <c r="C98" s="57">
        <f>IF(ISBLANK(A98)=TRUE,"",SUM(#REF!))</f>
      </c>
      <c r="D98" s="18">
        <f>IF(ISBLANK(A98)=TRUE,"",VLOOKUP(A98,#REF!,5,FALSE))</f>
      </c>
      <c r="E98" s="27">
        <f>IF(ISBLANK(A98)=TRUE,"",VLOOKUP(A98,#REF!,2,FALSE))</f>
      </c>
      <c r="F98" s="28">
        <f>IF(ISBLANK(A98)=TRUE,"",VLOOKUP(A98,#REF!,3,FALSE))</f>
      </c>
    </row>
    <row r="99" spans="1:6" ht="13.5">
      <c r="A99" s="46"/>
      <c r="B99" s="57">
        <f t="shared" si="2"/>
      </c>
      <c r="C99" s="57">
        <f>IF(ISBLANK(A99)=TRUE,"",SUM(#REF!))</f>
      </c>
      <c r="D99" s="18">
        <f>IF(ISBLANK(A99)=TRUE,"",VLOOKUP(A99,#REF!,5,FALSE))</f>
      </c>
      <c r="E99" s="27">
        <f>IF(ISBLANK(A99)=TRUE,"",VLOOKUP(A99,#REF!,2,FALSE))</f>
      </c>
      <c r="F99" s="28">
        <f>IF(ISBLANK(A99)=TRUE,"",VLOOKUP(A99,#REF!,3,FALSE))</f>
      </c>
    </row>
    <row r="100" spans="1:6" ht="13.5">
      <c r="A100" s="46"/>
      <c r="B100" s="57">
        <f t="shared" si="2"/>
      </c>
      <c r="C100" s="57">
        <f>IF(ISBLANK(A100)=TRUE,"",SUM(#REF!))</f>
      </c>
      <c r="D100" s="18">
        <f>IF(ISBLANK(A100)=TRUE,"",VLOOKUP(A100,#REF!,5,FALSE))</f>
      </c>
      <c r="E100" s="27">
        <f>IF(ISBLANK(A100)=TRUE,"",VLOOKUP(A100,#REF!,2,FALSE))</f>
      </c>
      <c r="F100" s="28">
        <f>IF(ISBLANK(A100)=TRUE,"",VLOOKUP(A100,#REF!,3,FALSE))</f>
      </c>
    </row>
    <row r="101" spans="1:6" ht="13.5">
      <c r="A101" s="46"/>
      <c r="B101" s="57">
        <f t="shared" si="2"/>
      </c>
      <c r="C101" s="57">
        <f>IF(ISBLANK(A101)=TRUE,"",SUM(#REF!))</f>
      </c>
      <c r="D101" s="18">
        <f>IF(ISBLANK(A101)=TRUE,"",VLOOKUP(A101,#REF!,5,FALSE))</f>
      </c>
      <c r="E101" s="27">
        <f>IF(ISBLANK(A101)=TRUE,"",VLOOKUP(A101,#REF!,2,FALSE))</f>
      </c>
      <c r="F101" s="28">
        <f>IF(ISBLANK(A101)=TRUE,"",VLOOKUP(A101,#REF!,3,FALSE))</f>
      </c>
    </row>
    <row r="102" spans="1:6" ht="13.5">
      <c r="A102" s="46"/>
      <c r="B102" s="57">
        <f t="shared" si="2"/>
      </c>
      <c r="C102" s="57">
        <f>IF(ISBLANK(A102)=TRUE,"",SUM(#REF!))</f>
      </c>
      <c r="D102" s="18">
        <f>IF(ISBLANK(A102)=TRUE,"",VLOOKUP(A102,#REF!,5,FALSE))</f>
      </c>
      <c r="E102" s="27">
        <f>IF(ISBLANK(A102)=TRUE,"",VLOOKUP(A102,#REF!,2,FALSE))</f>
      </c>
      <c r="F102" s="28">
        <f>IF(ISBLANK(A102)=TRUE,"",VLOOKUP(A102,#REF!,3,FALSE))</f>
      </c>
    </row>
    <row r="103" spans="1:6" ht="13.5">
      <c r="A103" s="46"/>
      <c r="B103" s="57">
        <f t="shared" si="2"/>
      </c>
      <c r="C103" s="57">
        <f>IF(ISBLANK(A103)=TRUE,"",SUM(#REF!))</f>
      </c>
      <c r="D103" s="18">
        <f>IF(ISBLANK(A103)=TRUE,"",VLOOKUP(A103,#REF!,5,FALSE))</f>
      </c>
      <c r="E103" s="27">
        <f>IF(ISBLANK(A103)=TRUE,"",VLOOKUP(A103,#REF!,2,FALSE))</f>
      </c>
      <c r="F103" s="28">
        <f>IF(ISBLANK(A103)=TRUE,"",VLOOKUP(A103,#REF!,3,FALSE))</f>
      </c>
    </row>
    <row r="104" spans="1:6" ht="13.5">
      <c r="A104" s="46"/>
      <c r="B104" s="57">
        <f t="shared" si="2"/>
      </c>
      <c r="C104" s="57">
        <f>IF(ISBLANK(A104)=TRUE,"",SUM(#REF!))</f>
      </c>
      <c r="D104" s="18">
        <f>IF(ISBLANK(A104)=TRUE,"",VLOOKUP(A104,#REF!,5,FALSE))</f>
      </c>
      <c r="E104" s="27">
        <f>IF(ISBLANK(A104)=TRUE,"",VLOOKUP(A104,#REF!,2,FALSE))</f>
      </c>
      <c r="F104" s="28">
        <f>IF(ISBLANK(A104)=TRUE,"",VLOOKUP(A104,#REF!,3,FALSE))</f>
      </c>
    </row>
    <row r="105" spans="1:6" ht="13.5">
      <c r="A105" s="46"/>
      <c r="B105" s="57">
        <f t="shared" si="2"/>
      </c>
      <c r="C105" s="57">
        <f>IF(ISBLANK(A105)=TRUE,"",SUM(#REF!))</f>
      </c>
      <c r="D105" s="18">
        <f>IF(ISBLANK(A105)=TRUE,"",VLOOKUP(A105,#REF!,5,FALSE))</f>
      </c>
      <c r="E105" s="27">
        <f>IF(ISBLANK(A105)=TRUE,"",VLOOKUP(A105,#REF!,2,FALSE))</f>
      </c>
      <c r="F105" s="28">
        <f>IF(ISBLANK(A105)=TRUE,"",VLOOKUP(A105,#REF!,3,FALSE))</f>
      </c>
    </row>
    <row r="106" spans="1:6" ht="13.5">
      <c r="A106" s="46"/>
      <c r="B106" s="57">
        <f t="shared" si="2"/>
      </c>
      <c r="C106" s="57">
        <f>IF(ISBLANK(A106)=TRUE,"",SUM(#REF!))</f>
      </c>
      <c r="D106" s="18">
        <f>IF(ISBLANK(A106)=TRUE,"",VLOOKUP(A106,#REF!,5,FALSE))</f>
      </c>
      <c r="E106" s="27">
        <f>IF(ISBLANK(A106)=TRUE,"",VLOOKUP(A106,#REF!,2,FALSE))</f>
      </c>
      <c r="F106" s="28">
        <f>IF(ISBLANK(A106)=TRUE,"",VLOOKUP(A106,#REF!,3,FALSE))</f>
      </c>
    </row>
    <row r="107" spans="1:6" ht="13.5">
      <c r="A107" s="46"/>
      <c r="B107" s="57">
        <f t="shared" si="2"/>
      </c>
      <c r="C107" s="57">
        <f>IF(ISBLANK(A107)=TRUE,"",SUM(#REF!))</f>
      </c>
      <c r="D107" s="18">
        <f>IF(ISBLANK(A107)=TRUE,"",VLOOKUP(A107,#REF!,5,FALSE))</f>
      </c>
      <c r="E107" s="27">
        <f>IF(ISBLANK(A107)=TRUE,"",VLOOKUP(A107,#REF!,2,FALSE))</f>
      </c>
      <c r="F107" s="28">
        <f>IF(ISBLANK(A107)=TRUE,"",VLOOKUP(A107,#REF!,3,FALSE))</f>
      </c>
    </row>
    <row r="108" spans="1:6" ht="13.5">
      <c r="A108" s="46"/>
      <c r="B108" s="57">
        <f t="shared" si="2"/>
      </c>
      <c r="C108" s="57">
        <f>IF(ISBLANK(A108)=TRUE,"",SUM(#REF!))</f>
      </c>
      <c r="D108" s="18">
        <f>IF(ISBLANK(A108)=TRUE,"",VLOOKUP(A108,#REF!,5,FALSE))</f>
      </c>
      <c r="E108" s="27">
        <f>IF(ISBLANK(A108)=TRUE,"",VLOOKUP(A108,#REF!,2,FALSE))</f>
      </c>
      <c r="F108" s="28">
        <f>IF(ISBLANK(A108)=TRUE,"",VLOOKUP(A108,#REF!,3,FALSE))</f>
      </c>
    </row>
    <row r="109" spans="1:6" ht="13.5">
      <c r="A109" s="46"/>
      <c r="B109" s="57">
        <f t="shared" si="2"/>
      </c>
      <c r="C109" s="57">
        <f>IF(ISBLANK(A109)=TRUE,"",SUM(#REF!))</f>
      </c>
      <c r="D109" s="18">
        <f>IF(ISBLANK(A109)=TRUE,"",VLOOKUP(A109,#REF!,5,FALSE))</f>
      </c>
      <c r="E109" s="27">
        <f>IF(ISBLANK(A109)=TRUE,"",VLOOKUP(A109,#REF!,2,FALSE))</f>
      </c>
      <c r="F109" s="28">
        <f>IF(ISBLANK(A109)=TRUE,"",VLOOKUP(A109,#REF!,3,FALSE))</f>
      </c>
    </row>
    <row r="110" spans="1:6" ht="13.5">
      <c r="A110" s="46"/>
      <c r="B110" s="57">
        <f t="shared" si="2"/>
      </c>
      <c r="C110" s="57">
        <f>IF(ISBLANK(A110)=TRUE,"",SUM(#REF!))</f>
      </c>
      <c r="D110" s="18">
        <f>IF(ISBLANK(A110)=TRUE,"",VLOOKUP(A110,#REF!,5,FALSE))</f>
      </c>
      <c r="E110" s="27">
        <f>IF(ISBLANK(A110)=TRUE,"",VLOOKUP(A110,#REF!,2,FALSE))</f>
      </c>
      <c r="F110" s="28">
        <f>IF(ISBLANK(A110)=TRUE,"",VLOOKUP(A110,#REF!,3,FALSE))</f>
      </c>
    </row>
    <row r="111" spans="1:6" ht="13.5">
      <c r="A111" s="46"/>
      <c r="B111" s="57">
        <f t="shared" si="2"/>
      </c>
      <c r="C111" s="57">
        <f>IF(ISBLANK(A111)=TRUE,"",SUM(#REF!))</f>
      </c>
      <c r="D111" s="18">
        <f>IF(ISBLANK(A111)=TRUE,"",VLOOKUP(A111,#REF!,5,FALSE))</f>
      </c>
      <c r="E111" s="27">
        <f>IF(ISBLANK(A111)=TRUE,"",VLOOKUP(A111,#REF!,2,FALSE))</f>
      </c>
      <c r="F111" s="28">
        <f>IF(ISBLANK(A111)=TRUE,"",VLOOKUP(A111,#REF!,3,FALSE))</f>
      </c>
    </row>
    <row r="112" spans="1:6" ht="13.5">
      <c r="A112" s="46"/>
      <c r="B112" s="57">
        <f t="shared" si="2"/>
      </c>
      <c r="C112" s="57">
        <f>IF(ISBLANK(A112)=TRUE,"",SUM(#REF!))</f>
      </c>
      <c r="D112" s="18">
        <f>IF(ISBLANK(A112)=TRUE,"",VLOOKUP(A112,#REF!,5,FALSE))</f>
      </c>
      <c r="E112" s="27">
        <f>IF(ISBLANK(A112)=TRUE,"",VLOOKUP(A112,#REF!,2,FALSE))</f>
      </c>
      <c r="F112" s="28">
        <f>IF(ISBLANK(A112)=TRUE,"",VLOOKUP(A112,#REF!,3,FALSE))</f>
      </c>
    </row>
    <row r="113" spans="1:6" ht="13.5">
      <c r="A113" s="46"/>
      <c r="B113" s="57">
        <f t="shared" si="2"/>
      </c>
      <c r="C113" s="57">
        <f>IF(ISBLANK(A113)=TRUE,"",SUM(#REF!))</f>
      </c>
      <c r="D113" s="18">
        <f>IF(ISBLANK(A113)=TRUE,"",VLOOKUP(A113,#REF!,5,FALSE))</f>
      </c>
      <c r="E113" s="27">
        <f>IF(ISBLANK(A113)=TRUE,"",VLOOKUP(A113,#REF!,2,FALSE))</f>
      </c>
      <c r="F113" s="28">
        <f>IF(ISBLANK(A113)=TRUE,"",VLOOKUP(A113,#REF!,3,FALSE))</f>
      </c>
    </row>
    <row r="114" spans="1:6" ht="13.5">
      <c r="A114" s="46"/>
      <c r="B114" s="57">
        <f t="shared" si="2"/>
      </c>
      <c r="C114" s="57">
        <f>IF(ISBLANK(A114)=TRUE,"",SUM(#REF!))</f>
      </c>
      <c r="D114" s="18">
        <f>IF(ISBLANK(A114)=TRUE,"",VLOOKUP(A114,#REF!,5,FALSE))</f>
      </c>
      <c r="E114" s="27">
        <f>IF(ISBLANK(A114)=TRUE,"",VLOOKUP(A114,#REF!,2,FALSE))</f>
      </c>
      <c r="F114" s="28">
        <f>IF(ISBLANK(A114)=TRUE,"",VLOOKUP(A114,#REF!,3,FALSE))</f>
      </c>
    </row>
    <row r="115" spans="1:6" ht="13.5">
      <c r="A115" s="46"/>
      <c r="B115" s="57">
        <f t="shared" si="2"/>
      </c>
      <c r="C115" s="57">
        <f>IF(ISBLANK(A115)=TRUE,"",SUM(#REF!))</f>
      </c>
      <c r="D115" s="18">
        <f>IF(ISBLANK(A115)=TRUE,"",VLOOKUP(A115,#REF!,5,FALSE))</f>
      </c>
      <c r="E115" s="27">
        <f>IF(ISBLANK(A115)=TRUE,"",VLOOKUP(A115,#REF!,2,FALSE))</f>
      </c>
      <c r="F115" s="28">
        <f>IF(ISBLANK(A115)=TRUE,"",VLOOKUP(A115,#REF!,3,FALSE))</f>
      </c>
    </row>
    <row r="116" spans="1:6" ht="13.5">
      <c r="A116" s="46"/>
      <c r="B116" s="57">
        <f t="shared" si="2"/>
      </c>
      <c r="C116" s="57">
        <f>IF(ISBLANK(A116)=TRUE,"",SUM(#REF!))</f>
      </c>
      <c r="D116" s="18">
        <f>IF(ISBLANK(A116)=TRUE,"",VLOOKUP(A116,#REF!,5,FALSE))</f>
      </c>
      <c r="E116" s="27">
        <f>IF(ISBLANK(A116)=TRUE,"",VLOOKUP(A116,#REF!,2,FALSE))</f>
      </c>
      <c r="F116" s="28">
        <f>IF(ISBLANK(A116)=TRUE,"",VLOOKUP(A116,#REF!,3,FALSE))</f>
      </c>
    </row>
    <row r="117" spans="1:6" ht="13.5">
      <c r="A117" s="46"/>
      <c r="B117" s="57">
        <f t="shared" si="2"/>
      </c>
      <c r="C117" s="57">
        <f>IF(ISBLANK(A117)=TRUE,"",SUM(#REF!))</f>
      </c>
      <c r="D117" s="18">
        <f>IF(ISBLANK(A117)=TRUE,"",VLOOKUP(A117,#REF!,5,FALSE))</f>
      </c>
      <c r="E117" s="27">
        <f>IF(ISBLANK(A117)=TRUE,"",VLOOKUP(A117,#REF!,2,FALSE))</f>
      </c>
      <c r="F117" s="28">
        <f>IF(ISBLANK(A117)=TRUE,"",VLOOKUP(A117,#REF!,3,FALSE))</f>
      </c>
    </row>
    <row r="118" spans="1:6" ht="13.5">
      <c r="A118" s="46"/>
      <c r="B118" s="57">
        <f t="shared" si="2"/>
      </c>
      <c r="C118" s="57">
        <f>IF(ISBLANK(A118)=TRUE,"",SUM(#REF!))</f>
      </c>
      <c r="D118" s="18">
        <f>IF(ISBLANK(A118)=TRUE,"",VLOOKUP(A118,#REF!,5,FALSE))</f>
      </c>
      <c r="E118" s="27">
        <f>IF(ISBLANK(A118)=TRUE,"",VLOOKUP(A118,#REF!,2,FALSE))</f>
      </c>
      <c r="F118" s="28">
        <f>IF(ISBLANK(A118)=TRUE,"",VLOOKUP(A118,#REF!,3,FALSE))</f>
      </c>
    </row>
    <row r="119" spans="1:6" ht="13.5">
      <c r="A119" s="46"/>
      <c r="B119" s="57">
        <f t="shared" si="2"/>
      </c>
      <c r="C119" s="57">
        <f>IF(ISBLANK(A119)=TRUE,"",SUM(#REF!))</f>
      </c>
      <c r="D119" s="18">
        <f>IF(ISBLANK(A119)=TRUE,"",VLOOKUP(A119,#REF!,5,FALSE))</f>
      </c>
      <c r="E119" s="27">
        <f>IF(ISBLANK(A119)=TRUE,"",VLOOKUP(A119,#REF!,2,FALSE))</f>
      </c>
      <c r="F119" s="28">
        <f>IF(ISBLANK(A119)=TRUE,"",VLOOKUP(A119,#REF!,3,FALSE))</f>
      </c>
    </row>
    <row r="120" spans="1:6" ht="13.5">
      <c r="A120" s="46"/>
      <c r="B120" s="57">
        <f t="shared" si="2"/>
      </c>
      <c r="C120" s="57">
        <f>IF(ISBLANK(A120)=TRUE,"",SUM(#REF!))</f>
      </c>
      <c r="D120" s="18">
        <f>IF(ISBLANK(A120)=TRUE,"",VLOOKUP(A120,#REF!,5,FALSE))</f>
      </c>
      <c r="E120" s="27">
        <f>IF(ISBLANK(A120)=TRUE,"",VLOOKUP(A120,#REF!,2,FALSE))</f>
      </c>
      <c r="F120" s="28">
        <f>IF(ISBLANK(A120)=TRUE,"",VLOOKUP(A120,#REF!,3,FALSE))</f>
      </c>
    </row>
    <row r="121" spans="1:6" ht="13.5">
      <c r="A121" s="46"/>
      <c r="B121" s="57">
        <f t="shared" si="2"/>
      </c>
      <c r="C121" s="57">
        <f>IF(ISBLANK(A121)=TRUE,"",SUM(#REF!))</f>
      </c>
      <c r="D121" s="18">
        <f>IF(ISBLANK(A121)=TRUE,"",VLOOKUP(A121,#REF!,5,FALSE))</f>
      </c>
      <c r="E121" s="27">
        <f>IF(ISBLANK(A121)=TRUE,"",VLOOKUP(A121,#REF!,2,FALSE))</f>
      </c>
      <c r="F121" s="28">
        <f>IF(ISBLANK(A121)=TRUE,"",VLOOKUP(A121,#REF!,3,FALSE))</f>
      </c>
    </row>
    <row r="122" spans="1:6" ht="13.5">
      <c r="A122" s="46"/>
      <c r="B122" s="57">
        <f t="shared" si="2"/>
      </c>
      <c r="C122" s="57">
        <f>IF(ISBLANK(A122)=TRUE,"",SUM(#REF!))</f>
      </c>
      <c r="D122" s="18">
        <f>IF(ISBLANK(A122)=TRUE,"",VLOOKUP(A122,#REF!,5,FALSE))</f>
      </c>
      <c r="E122" s="27">
        <f>IF(ISBLANK(A122)=TRUE,"",VLOOKUP(A122,#REF!,2,FALSE))</f>
      </c>
      <c r="F122" s="28">
        <f>IF(ISBLANK(A122)=TRUE,"",VLOOKUP(A122,#REF!,3,FALSE))</f>
      </c>
    </row>
    <row r="123" spans="1:6" ht="13.5">
      <c r="A123" s="46"/>
      <c r="B123" s="57">
        <f t="shared" si="2"/>
      </c>
      <c r="C123" s="57">
        <f>IF(ISBLANK(A123)=TRUE,"",SUM(#REF!))</f>
      </c>
      <c r="D123" s="18">
        <f>IF(ISBLANK(A123)=TRUE,"",VLOOKUP(A123,#REF!,5,FALSE))</f>
      </c>
      <c r="E123" s="27">
        <f>IF(ISBLANK(A123)=TRUE,"",VLOOKUP(A123,#REF!,2,FALSE))</f>
      </c>
      <c r="F123" s="28">
        <f>IF(ISBLANK(A123)=TRUE,"",VLOOKUP(A123,#REF!,3,FALSE))</f>
      </c>
    </row>
    <row r="124" spans="1:6" ht="13.5">
      <c r="A124" s="46"/>
      <c r="B124" s="57">
        <f t="shared" si="2"/>
      </c>
      <c r="C124" s="57">
        <f>IF(ISBLANK(A124)=TRUE,"",SUM(#REF!))</f>
      </c>
      <c r="D124" s="18">
        <f>IF(ISBLANK(A124)=TRUE,"",VLOOKUP(A124,#REF!,5,FALSE))</f>
      </c>
      <c r="E124" s="27">
        <f>IF(ISBLANK(A124)=TRUE,"",VLOOKUP(A124,#REF!,2,FALSE))</f>
      </c>
      <c r="F124" s="28">
        <f>IF(ISBLANK(A124)=TRUE,"",VLOOKUP(A124,#REF!,3,FALSE))</f>
      </c>
    </row>
    <row r="125" spans="1:6" ht="13.5">
      <c r="A125" s="46"/>
      <c r="B125" s="57">
        <f t="shared" si="2"/>
      </c>
      <c r="C125" s="57">
        <f>IF(ISBLANK(A125)=TRUE,"",SUM(#REF!))</f>
      </c>
      <c r="D125" s="18">
        <f>IF(ISBLANK(A125)=TRUE,"",VLOOKUP(A125,#REF!,5,FALSE))</f>
      </c>
      <c r="E125" s="27">
        <f>IF(ISBLANK(A125)=TRUE,"",VLOOKUP(A125,#REF!,2,FALSE))</f>
      </c>
      <c r="F125" s="28">
        <f>IF(ISBLANK(A125)=TRUE,"",VLOOKUP(A125,#REF!,3,FALSE))</f>
      </c>
    </row>
    <row r="126" spans="1:6" ht="13.5">
      <c r="A126" s="46"/>
      <c r="B126" s="57">
        <f t="shared" si="2"/>
      </c>
      <c r="C126" s="57">
        <f>IF(ISBLANK(A126)=TRUE,"",SUM(#REF!))</f>
      </c>
      <c r="D126" s="18">
        <f>IF(ISBLANK(A126)=TRUE,"",VLOOKUP(A126,#REF!,5,FALSE))</f>
      </c>
      <c r="E126" s="27">
        <f>IF(ISBLANK(A126)=TRUE,"",VLOOKUP(A126,#REF!,2,FALSE))</f>
      </c>
      <c r="F126" s="28">
        <f>IF(ISBLANK(A126)=TRUE,"",VLOOKUP(A126,#REF!,3,FALSE))</f>
      </c>
    </row>
    <row r="127" spans="1:6" ht="13.5">
      <c r="A127" s="46"/>
      <c r="B127" s="57">
        <f t="shared" si="2"/>
      </c>
      <c r="C127" s="57">
        <f>IF(ISBLANK(A127)=TRUE,"",SUM(#REF!))</f>
      </c>
      <c r="D127" s="18">
        <f>IF(ISBLANK(A127)=TRUE,"",VLOOKUP(A127,#REF!,5,FALSE))</f>
      </c>
      <c r="E127" s="27">
        <f>IF(ISBLANK(A127)=TRUE,"",VLOOKUP(A127,#REF!,2,FALSE))</f>
      </c>
      <c r="F127" s="28">
        <f>IF(ISBLANK(A127)=TRUE,"",VLOOKUP(A127,#REF!,3,FALSE))</f>
      </c>
    </row>
    <row r="128" spans="1:6" ht="13.5">
      <c r="A128" s="46"/>
      <c r="B128" s="57">
        <f t="shared" si="2"/>
      </c>
      <c r="C128" s="57">
        <f>IF(ISBLANK(A128)=TRUE,"",SUM(#REF!))</f>
      </c>
      <c r="D128" s="18">
        <f>IF(ISBLANK(A128)=TRUE,"",VLOOKUP(A128,#REF!,5,FALSE))</f>
      </c>
      <c r="E128" s="27">
        <f>IF(ISBLANK(A128)=TRUE,"",VLOOKUP(A128,#REF!,2,FALSE))</f>
      </c>
      <c r="F128" s="28">
        <f>IF(ISBLANK(A128)=TRUE,"",VLOOKUP(A128,#REF!,3,FALSE))</f>
      </c>
    </row>
    <row r="129" spans="1:6" ht="13.5">
      <c r="A129" s="46"/>
      <c r="B129" s="57">
        <f t="shared" si="2"/>
      </c>
      <c r="C129" s="57">
        <f>IF(ISBLANK(A129)=TRUE,"",SUM(#REF!))</f>
      </c>
      <c r="D129" s="18">
        <f>IF(ISBLANK(A129)=TRUE,"",VLOOKUP(A129,#REF!,5,FALSE))</f>
      </c>
      <c r="E129" s="27">
        <f>IF(ISBLANK(A129)=TRUE,"",VLOOKUP(A129,#REF!,2,FALSE))</f>
      </c>
      <c r="F129" s="28">
        <f>IF(ISBLANK(A129)=TRUE,"",VLOOKUP(A129,#REF!,3,FALSE))</f>
      </c>
    </row>
    <row r="130" spans="1:6" ht="13.5">
      <c r="A130" s="46"/>
      <c r="B130" s="57">
        <f t="shared" si="2"/>
      </c>
      <c r="C130" s="57">
        <f>IF(ISBLANK(A130)=TRUE,"",SUM(#REF!))</f>
      </c>
      <c r="D130" s="18">
        <f>IF(ISBLANK(A130)=TRUE,"",VLOOKUP(A130,#REF!,5,FALSE))</f>
      </c>
      <c r="E130" s="27">
        <f>IF(ISBLANK(A130)=TRUE,"",VLOOKUP(A130,#REF!,2,FALSE))</f>
      </c>
      <c r="F130" s="28">
        <f>IF(ISBLANK(A130)=TRUE,"",VLOOKUP(A130,#REF!,3,FALSE))</f>
      </c>
    </row>
    <row r="131" spans="1:6" ht="13.5">
      <c r="A131" s="46"/>
      <c r="B131" s="57">
        <f t="shared" si="2"/>
      </c>
      <c r="C131" s="57">
        <f>IF(ISBLANK(A131)=TRUE,"",SUM(#REF!))</f>
      </c>
      <c r="D131" s="18">
        <f>IF(ISBLANK(A131)=TRUE,"",VLOOKUP(A131,#REF!,5,FALSE))</f>
      </c>
      <c r="E131" s="27">
        <f>IF(ISBLANK(A131)=TRUE,"",VLOOKUP(A131,#REF!,2,FALSE))</f>
      </c>
      <c r="F131" s="28">
        <f>IF(ISBLANK(A131)=TRUE,"",VLOOKUP(A131,#REF!,3,FALSE))</f>
      </c>
    </row>
    <row r="132" spans="1:6" ht="13.5">
      <c r="A132" s="46"/>
      <c r="B132" s="57">
        <f t="shared" si="2"/>
      </c>
      <c r="C132" s="57">
        <f>IF(ISBLANK(A132)=TRUE,"",SUM(#REF!))</f>
      </c>
      <c r="D132" s="18">
        <f>IF(ISBLANK(A132)=TRUE,"",VLOOKUP(A132,#REF!,5,FALSE))</f>
      </c>
      <c r="E132" s="27">
        <f>IF(ISBLANK(A132)=TRUE,"",VLOOKUP(A132,#REF!,2,FALSE))</f>
      </c>
      <c r="F132" s="28">
        <f>IF(ISBLANK(A132)=TRUE,"",VLOOKUP(A132,#REF!,3,FALSE))</f>
      </c>
    </row>
    <row r="133" spans="1:6" ht="13.5">
      <c r="A133" s="46"/>
      <c r="B133" s="57">
        <f t="shared" si="2"/>
      </c>
      <c r="C133" s="57">
        <f>IF(ISBLANK(A133)=TRUE,"",SUM(#REF!))</f>
      </c>
      <c r="D133" s="18">
        <f>IF(ISBLANK(A133)=TRUE,"",VLOOKUP(A133,#REF!,5,FALSE))</f>
      </c>
      <c r="E133" s="27">
        <f>IF(ISBLANK(A133)=TRUE,"",VLOOKUP(A133,#REF!,2,FALSE))</f>
      </c>
      <c r="F133" s="28">
        <f>IF(ISBLANK(A133)=TRUE,"",VLOOKUP(A133,#REF!,3,FALSE))</f>
      </c>
    </row>
    <row r="134" spans="1:6" ht="13.5">
      <c r="A134" s="46"/>
      <c r="B134" s="57">
        <f t="shared" si="2"/>
      </c>
      <c r="C134" s="57">
        <f>IF(ISBLANK(A134)=TRUE,"",SUM(#REF!))</f>
      </c>
      <c r="D134" s="18">
        <f>IF(ISBLANK(A134)=TRUE,"",VLOOKUP(A134,#REF!,5,FALSE))</f>
      </c>
      <c r="E134" s="27">
        <f>IF(ISBLANK(A134)=TRUE,"",VLOOKUP(A134,#REF!,2,FALSE))</f>
      </c>
      <c r="F134" s="28">
        <f>IF(ISBLANK(A134)=TRUE,"",VLOOKUP(A134,#REF!,3,FALSE))</f>
      </c>
    </row>
    <row r="135" spans="1:6" ht="13.5">
      <c r="A135" s="46"/>
      <c r="B135" s="57">
        <f t="shared" si="2"/>
      </c>
      <c r="C135" s="57">
        <f>IF(ISBLANK(A135)=TRUE,"",SUM(#REF!))</f>
      </c>
      <c r="D135" s="18">
        <f>IF(ISBLANK(A135)=TRUE,"",VLOOKUP(A135,#REF!,5,FALSE))</f>
      </c>
      <c r="E135" s="27">
        <f>IF(ISBLANK(A135)=TRUE,"",VLOOKUP(A135,#REF!,2,FALSE))</f>
      </c>
      <c r="F135" s="28">
        <f>IF(ISBLANK(A135)=TRUE,"",VLOOKUP(A135,#REF!,3,FALSE))</f>
      </c>
    </row>
    <row r="136" spans="1:6" ht="13.5">
      <c r="A136" s="46"/>
      <c r="B136" s="57">
        <f t="shared" si="2"/>
      </c>
      <c r="C136" s="57">
        <f>IF(ISBLANK(A136)=TRUE,"",SUM(#REF!))</f>
      </c>
      <c r="D136" s="18">
        <f>IF(ISBLANK(A136)=TRUE,"",VLOOKUP(A136,#REF!,5,FALSE))</f>
      </c>
      <c r="E136" s="27">
        <f>IF(ISBLANK(A136)=TRUE,"",VLOOKUP(A136,#REF!,2,FALSE))</f>
      </c>
      <c r="F136" s="28">
        <f>IF(ISBLANK(A136)=TRUE,"",VLOOKUP(A136,#REF!,3,FALSE))</f>
      </c>
    </row>
    <row r="137" spans="1:6" ht="13.5">
      <c r="A137" s="46"/>
      <c r="B137" s="57">
        <f aca="true" t="shared" si="3" ref="B137:B151">IF(ISBLANK(A137)=TRUE,"",B136+1)</f>
      </c>
      <c r="C137" s="57">
        <f>IF(ISBLANK(A137)=TRUE,"",SUM(#REF!))</f>
      </c>
      <c r="D137" s="18">
        <f>IF(ISBLANK(A137)=TRUE,"",VLOOKUP(A137,#REF!,5,FALSE))</f>
      </c>
      <c r="E137" s="27">
        <f>IF(ISBLANK(A137)=TRUE,"",VLOOKUP(A137,#REF!,2,FALSE))</f>
      </c>
      <c r="F137" s="28">
        <f>IF(ISBLANK(A137)=TRUE,"",VLOOKUP(A137,#REF!,3,FALSE))</f>
      </c>
    </row>
    <row r="138" spans="1:6" ht="13.5">
      <c r="A138" s="46"/>
      <c r="B138" s="57">
        <f t="shared" si="3"/>
      </c>
      <c r="C138" s="57">
        <f>IF(ISBLANK(A138)=TRUE,"",SUM(#REF!))</f>
      </c>
      <c r="D138" s="18">
        <f>IF(ISBLANK(A138)=TRUE,"",VLOOKUP(A138,#REF!,5,FALSE))</f>
      </c>
      <c r="E138" s="27">
        <f>IF(ISBLANK(A138)=TRUE,"",VLOOKUP(A138,#REF!,2,FALSE))</f>
      </c>
      <c r="F138" s="28">
        <f>IF(ISBLANK(A138)=TRUE,"",VLOOKUP(A138,#REF!,3,FALSE))</f>
      </c>
    </row>
    <row r="139" spans="1:6" ht="13.5">
      <c r="A139" s="46"/>
      <c r="B139" s="57">
        <f t="shared" si="3"/>
      </c>
      <c r="C139" s="57">
        <f>IF(ISBLANK(A139)=TRUE,"",SUM(#REF!))</f>
      </c>
      <c r="D139" s="18">
        <f>IF(ISBLANK(A139)=TRUE,"",VLOOKUP(A139,#REF!,5,FALSE))</f>
      </c>
      <c r="E139" s="27">
        <f>IF(ISBLANK(A139)=TRUE,"",VLOOKUP(A139,#REF!,2,FALSE))</f>
      </c>
      <c r="F139" s="28">
        <f>IF(ISBLANK(A139)=TRUE,"",VLOOKUP(A139,#REF!,3,FALSE))</f>
      </c>
    </row>
    <row r="140" spans="1:6" ht="13.5">
      <c r="A140" s="46"/>
      <c r="B140" s="57">
        <f t="shared" si="3"/>
      </c>
      <c r="C140" s="57">
        <f>IF(ISBLANK(A140)=TRUE,"",SUM(#REF!))</f>
      </c>
      <c r="D140" s="18">
        <f>IF(ISBLANK(A140)=TRUE,"",VLOOKUP(A140,#REF!,5,FALSE))</f>
      </c>
      <c r="E140" s="27">
        <f>IF(ISBLANK(A140)=TRUE,"",VLOOKUP(A140,#REF!,2,FALSE))</f>
      </c>
      <c r="F140" s="28">
        <f>IF(ISBLANK(A140)=TRUE,"",VLOOKUP(A140,#REF!,3,FALSE))</f>
      </c>
    </row>
    <row r="141" spans="1:6" ht="13.5">
      <c r="A141" s="46"/>
      <c r="B141" s="57">
        <f t="shared" si="3"/>
      </c>
      <c r="C141" s="57">
        <f>IF(ISBLANK(A141)=TRUE,"",SUM(#REF!))</f>
      </c>
      <c r="D141" s="18">
        <f>IF(ISBLANK(A141)=TRUE,"",VLOOKUP(A141,#REF!,5,FALSE))</f>
      </c>
      <c r="E141" s="27">
        <f>IF(ISBLANK(A141)=TRUE,"",VLOOKUP(A141,#REF!,2,FALSE))</f>
      </c>
      <c r="F141" s="28">
        <f>IF(ISBLANK(A141)=TRUE,"",VLOOKUP(A141,#REF!,3,FALSE))</f>
      </c>
    </row>
    <row r="142" spans="1:6" ht="13.5">
      <c r="A142" s="46"/>
      <c r="B142" s="57">
        <f t="shared" si="3"/>
      </c>
      <c r="C142" s="57">
        <f>IF(ISBLANK(A142)=TRUE,"",SUM(#REF!))</f>
      </c>
      <c r="D142" s="18">
        <f>IF(ISBLANK(A142)=TRUE,"",VLOOKUP(A142,#REF!,5,FALSE))</f>
      </c>
      <c r="E142" s="27">
        <f>IF(ISBLANK(A142)=TRUE,"",VLOOKUP(A142,#REF!,2,FALSE))</f>
      </c>
      <c r="F142" s="28">
        <f>IF(ISBLANK(A142)=TRUE,"",VLOOKUP(A142,#REF!,3,FALSE))</f>
      </c>
    </row>
    <row r="143" spans="1:6" ht="13.5">
      <c r="A143" s="46"/>
      <c r="B143" s="57">
        <f t="shared" si="3"/>
      </c>
      <c r="C143" s="57">
        <f>IF(ISBLANK(A143)=TRUE,"",SUM(#REF!))</f>
      </c>
      <c r="D143" s="18">
        <f>IF(ISBLANK(A143)=TRUE,"",VLOOKUP(A143,#REF!,5,FALSE))</f>
      </c>
      <c r="E143" s="27">
        <f>IF(ISBLANK(A143)=TRUE,"",VLOOKUP(A143,#REF!,2,FALSE))</f>
      </c>
      <c r="F143" s="28">
        <f>IF(ISBLANK(A143)=TRUE,"",VLOOKUP(A143,#REF!,3,FALSE))</f>
      </c>
    </row>
    <row r="144" spans="1:6" ht="13.5">
      <c r="A144" s="46"/>
      <c r="B144" s="57">
        <f t="shared" si="3"/>
      </c>
      <c r="C144" s="57">
        <f>IF(ISBLANK(A144)=TRUE,"",SUM(#REF!))</f>
      </c>
      <c r="D144" s="18">
        <f>IF(ISBLANK(A144)=TRUE,"",VLOOKUP(A144,#REF!,5,FALSE))</f>
      </c>
      <c r="E144" s="27">
        <f>IF(ISBLANK(A144)=TRUE,"",VLOOKUP(A144,#REF!,2,FALSE))</f>
      </c>
      <c r="F144" s="28">
        <f>IF(ISBLANK(A144)=TRUE,"",VLOOKUP(A144,#REF!,3,FALSE))</f>
      </c>
    </row>
    <row r="145" spans="1:6" ht="13.5">
      <c r="A145" s="46"/>
      <c r="B145" s="57">
        <f t="shared" si="3"/>
      </c>
      <c r="C145" s="57">
        <f>IF(ISBLANK(A145)=TRUE,"",SUM(#REF!))</f>
      </c>
      <c r="D145" s="18">
        <f>IF(ISBLANK(A145)=TRUE,"",VLOOKUP(A145,#REF!,5,FALSE))</f>
      </c>
      <c r="E145" s="27">
        <f>IF(ISBLANK(A145)=TRUE,"",VLOOKUP(A145,#REF!,2,FALSE))</f>
      </c>
      <c r="F145" s="28">
        <f>IF(ISBLANK(A145)=TRUE,"",VLOOKUP(A145,#REF!,3,FALSE))</f>
      </c>
    </row>
    <row r="146" spans="1:6" ht="13.5">
      <c r="A146" s="46"/>
      <c r="B146" s="57">
        <f t="shared" si="3"/>
      </c>
      <c r="C146" s="57">
        <f>IF(ISBLANK(A146)=TRUE,"",SUM(#REF!))</f>
      </c>
      <c r="D146" s="18">
        <f>IF(ISBLANK(A146)=TRUE,"",VLOOKUP(A146,#REF!,5,FALSE))</f>
      </c>
      <c r="E146" s="27">
        <f>IF(ISBLANK(A146)=TRUE,"",VLOOKUP(A146,#REF!,2,FALSE))</f>
      </c>
      <c r="F146" s="28">
        <f>IF(ISBLANK(A146)=TRUE,"",VLOOKUP(A146,#REF!,3,FALSE))</f>
      </c>
    </row>
    <row r="147" spans="1:6" ht="13.5">
      <c r="A147" s="46"/>
      <c r="B147" s="57">
        <f t="shared" si="3"/>
      </c>
      <c r="C147" s="57">
        <f>IF(ISBLANK(A147)=TRUE,"",SUM(#REF!))</f>
      </c>
      <c r="D147" s="18">
        <f>IF(ISBLANK(A147)=TRUE,"",VLOOKUP(A147,#REF!,5,FALSE))</f>
      </c>
      <c r="E147" s="27">
        <f>IF(ISBLANK(A147)=TRUE,"",VLOOKUP(A147,#REF!,2,FALSE))</f>
      </c>
      <c r="F147" s="28">
        <f>IF(ISBLANK(A147)=TRUE,"",VLOOKUP(A147,#REF!,3,FALSE))</f>
      </c>
    </row>
    <row r="148" spans="1:6" ht="13.5">
      <c r="A148" s="46"/>
      <c r="B148" s="57">
        <f t="shared" si="3"/>
      </c>
      <c r="C148" s="57">
        <f>IF(ISBLANK(A148)=TRUE,"",SUM(#REF!))</f>
      </c>
      <c r="D148" s="18">
        <f>IF(ISBLANK(A148)=TRUE,"",VLOOKUP(A148,#REF!,5,FALSE))</f>
      </c>
      <c r="E148" s="27">
        <f>IF(ISBLANK(A148)=TRUE,"",VLOOKUP(A148,#REF!,2,FALSE))</f>
      </c>
      <c r="F148" s="28">
        <f>IF(ISBLANK(A148)=TRUE,"",VLOOKUP(A148,#REF!,3,FALSE))</f>
      </c>
    </row>
    <row r="149" spans="1:6" ht="13.5">
      <c r="A149" s="46"/>
      <c r="B149" s="57">
        <f t="shared" si="3"/>
      </c>
      <c r="C149" s="57">
        <f>IF(ISBLANK(A149)=TRUE,"",SUM(#REF!))</f>
      </c>
      <c r="D149" s="18">
        <f>IF(ISBLANK(A149)=TRUE,"",VLOOKUP(A149,#REF!,5,FALSE))</f>
      </c>
      <c r="E149" s="27">
        <f>IF(ISBLANK(A149)=TRUE,"",VLOOKUP(A149,#REF!,2,FALSE))</f>
      </c>
      <c r="F149" s="28">
        <f>IF(ISBLANK(A149)=TRUE,"",VLOOKUP(A149,#REF!,3,FALSE))</f>
      </c>
    </row>
    <row r="150" spans="1:6" ht="13.5">
      <c r="A150" s="46"/>
      <c r="B150" s="57">
        <f t="shared" si="3"/>
      </c>
      <c r="C150" s="57">
        <f>IF(ISBLANK(A150)=TRUE,"",SUM(#REF!))</f>
      </c>
      <c r="D150" s="18">
        <f>IF(ISBLANK(A150)=TRUE,"",VLOOKUP(A150,#REF!,5,FALSE))</f>
      </c>
      <c r="E150" s="27">
        <f>IF(ISBLANK(A150)=TRUE,"",VLOOKUP(A150,#REF!,2,FALSE))</f>
      </c>
      <c r="F150" s="28">
        <f>IF(ISBLANK(A150)=TRUE,"",VLOOKUP(A150,#REF!,3,FALSE))</f>
      </c>
    </row>
    <row r="151" spans="1:6" ht="13.5">
      <c r="A151" s="46"/>
      <c r="B151" s="57">
        <f t="shared" si="3"/>
      </c>
      <c r="C151" s="57">
        <f>IF(ISBLANK(A151)=TRUE,"",SUM(#REF!))</f>
      </c>
      <c r="D151" s="18">
        <f>IF(ISBLANK(A151)=TRUE,"",VLOOKUP(A151,#REF!,5,FALSE))</f>
      </c>
      <c r="E151" s="27">
        <f>IF(ISBLANK(A151)=TRUE,"",VLOOKUP(A151,#REF!,2,FALSE))</f>
      </c>
      <c r="F151" s="28">
        <f>IF(ISBLANK(A151)=TRUE,"",VLOOKUP(A151,#REF!,3,FALSE))</f>
      </c>
    </row>
    <row r="152" spans="1:6" ht="13.5">
      <c r="A152" s="47"/>
      <c r="B152" s="60">
        <f>IF(ISBLANK(A152)=TRUE,"",#REF!+1)</f>
      </c>
      <c r="C152" s="60">
        <f>IF(ISBLANK(A152)=TRUE,"",SUM(#REF!))</f>
      </c>
      <c r="D152" s="19">
        <f>IF(ISBLANK(A152)=TRUE,"",VLOOKUP(A152,#REF!,5,FALSE))</f>
      </c>
      <c r="E152" s="29">
        <f>IF(ISBLANK(A152)=TRUE,"",VLOOKUP(A152,#REF!,2,FALSE))</f>
      </c>
      <c r="F152" s="30">
        <f>IF(ISBLANK(A152)=TRUE,"",VLOOKUP(A152,#REF!,3,FALSE))</f>
      </c>
    </row>
    <row r="153" ht="13.5">
      <c r="A153" s="2" t="s">
        <v>20</v>
      </c>
    </row>
  </sheetData>
  <sheetProtection/>
  <mergeCells count="1">
    <mergeCell ref="A4:F4"/>
  </mergeCells>
  <conditionalFormatting sqref="E7:F152 C7:C152">
    <cfRule type="expression" priority="1" dxfId="1" stopIfTrue="1">
      <formula>SUM('2km M'!#REF!)=1</formula>
    </cfRule>
  </conditionalFormatting>
  <conditionalFormatting sqref="D7:D152">
    <cfRule type="cellIs" priority="2" dxfId="0" operator="equal" stopIfTrue="1">
      <formula>"W"</formula>
    </cfRule>
  </conditionalFormatting>
  <printOptions/>
  <pageMargins left="0.42" right="0.37" top="0.63" bottom="0.984251969" header="0.33" footer="0.4921259845"/>
  <pageSetup fitToHeight="3" fitToWidth="1" horizontalDpi="600" verticalDpi="600" orientation="portrait" paperSize="9" scale="8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9">
    <tabColor indexed="17"/>
    <pageSetUpPr fitToPage="1"/>
  </sheetPr>
  <dimension ref="A1:F67"/>
  <sheetViews>
    <sheetView showZeros="0" zoomScalePageLayoutView="0" workbookViewId="0" topLeftCell="A1">
      <pane ySplit="4" topLeftCell="A51" activePane="bottomLeft" state="frozen"/>
      <selection pane="topLeft" activeCell="A1" sqref="A1"/>
      <selection pane="bottomLeft" activeCell="A68" sqref="A68"/>
    </sheetView>
  </sheetViews>
  <sheetFormatPr defaultColWidth="11.421875" defaultRowHeight="12.75"/>
  <cols>
    <col min="1" max="1" width="10.7109375" style="2" customWidth="1"/>
    <col min="2" max="4" width="6.7109375" style="2" customWidth="1"/>
    <col min="5" max="5" width="40.7109375" style="2" customWidth="1"/>
    <col min="6" max="6" width="39.421875" style="2" bestFit="1" customWidth="1"/>
    <col min="7" max="16384" width="11.421875" style="2" customWidth="1"/>
  </cols>
  <sheetData>
    <row r="1" ht="13.5">
      <c r="A1" s="1" t="s">
        <v>902</v>
      </c>
    </row>
    <row r="2" ht="13.5">
      <c r="A2" s="1"/>
    </row>
    <row r="3" spans="1:6" ht="18" customHeight="1">
      <c r="A3" s="115" t="s">
        <v>7</v>
      </c>
      <c r="B3" s="115"/>
      <c r="C3" s="115"/>
      <c r="D3" s="115"/>
      <c r="E3" s="115"/>
      <c r="F3" s="115"/>
    </row>
    <row r="4" spans="1:6" ht="27">
      <c r="A4" s="86" t="s">
        <v>3</v>
      </c>
      <c r="B4" s="85" t="s">
        <v>10</v>
      </c>
      <c r="C4" s="85" t="s">
        <v>8</v>
      </c>
      <c r="D4" s="85" t="s">
        <v>9</v>
      </c>
      <c r="E4" s="87" t="s">
        <v>1</v>
      </c>
      <c r="F4" s="87" t="s">
        <v>2</v>
      </c>
    </row>
    <row r="5" spans="1:6" ht="13.5">
      <c r="A5" s="46">
        <v>163</v>
      </c>
      <c r="B5" s="32">
        <v>1</v>
      </c>
      <c r="C5" s="32">
        <v>1</v>
      </c>
      <c r="D5" s="32" t="s">
        <v>874</v>
      </c>
      <c r="E5" s="6" t="s">
        <v>211</v>
      </c>
      <c r="F5" s="7" t="s">
        <v>105</v>
      </c>
    </row>
    <row r="6" spans="1:6" ht="13.5">
      <c r="A6" s="46">
        <v>364</v>
      </c>
      <c r="B6" s="32">
        <v>2</v>
      </c>
      <c r="C6" s="32">
        <v>2</v>
      </c>
      <c r="D6" s="32" t="s">
        <v>874</v>
      </c>
      <c r="E6" s="4" t="s">
        <v>551</v>
      </c>
      <c r="F6" s="9" t="s">
        <v>552</v>
      </c>
    </row>
    <row r="7" spans="1:6" ht="13.5">
      <c r="A7" s="46">
        <v>362</v>
      </c>
      <c r="B7" s="32">
        <v>3</v>
      </c>
      <c r="C7" s="32">
        <v>3</v>
      </c>
      <c r="D7" s="32" t="s">
        <v>874</v>
      </c>
      <c r="E7" s="4" t="s">
        <v>548</v>
      </c>
      <c r="F7" s="9" t="s">
        <v>549</v>
      </c>
    </row>
    <row r="8" spans="1:6" ht="13.5">
      <c r="A8" s="46">
        <v>365</v>
      </c>
      <c r="B8" s="32">
        <v>4</v>
      </c>
      <c r="C8" s="32">
        <v>4</v>
      </c>
      <c r="D8" s="32" t="s">
        <v>874</v>
      </c>
      <c r="E8" s="4" t="s">
        <v>553</v>
      </c>
      <c r="F8" s="9" t="s">
        <v>324</v>
      </c>
    </row>
    <row r="9" spans="1:6" ht="13.5">
      <c r="A9" s="46">
        <v>693</v>
      </c>
      <c r="B9" s="32">
        <v>5</v>
      </c>
      <c r="C9" s="32">
        <v>5</v>
      </c>
      <c r="D9" s="32" t="s">
        <v>874</v>
      </c>
      <c r="E9" s="4" t="s">
        <v>526</v>
      </c>
      <c r="F9" s="9" t="s">
        <v>369</v>
      </c>
    </row>
    <row r="10" spans="1:6" ht="13.5">
      <c r="A10" s="46">
        <v>373</v>
      </c>
      <c r="B10" s="32">
        <v>6</v>
      </c>
      <c r="C10" s="32" t="s">
        <v>874</v>
      </c>
      <c r="D10" s="32">
        <v>1</v>
      </c>
      <c r="E10" s="4" t="s">
        <v>667</v>
      </c>
      <c r="F10" s="9" t="s">
        <v>668</v>
      </c>
    </row>
    <row r="11" spans="1:6" ht="13.5">
      <c r="A11" s="46">
        <v>613</v>
      </c>
      <c r="B11" s="32">
        <v>7</v>
      </c>
      <c r="C11" s="32">
        <v>6</v>
      </c>
      <c r="D11" s="32" t="s">
        <v>874</v>
      </c>
      <c r="E11" s="4" t="s">
        <v>456</v>
      </c>
      <c r="F11" s="9" t="s">
        <v>452</v>
      </c>
    </row>
    <row r="12" spans="1:6" ht="13.5">
      <c r="A12" s="46">
        <v>692</v>
      </c>
      <c r="B12" s="32">
        <v>8</v>
      </c>
      <c r="C12" s="32" t="s">
        <v>874</v>
      </c>
      <c r="D12" s="32">
        <v>2</v>
      </c>
      <c r="E12" s="4" t="s">
        <v>525</v>
      </c>
      <c r="F12" s="9" t="s">
        <v>500</v>
      </c>
    </row>
    <row r="13" spans="1:6" ht="13.5">
      <c r="A13" s="46">
        <v>609</v>
      </c>
      <c r="B13" s="32">
        <v>9</v>
      </c>
      <c r="C13" s="32">
        <v>7</v>
      </c>
      <c r="D13" s="32" t="s">
        <v>874</v>
      </c>
      <c r="E13" s="4" t="s">
        <v>453</v>
      </c>
      <c r="F13" s="9" t="s">
        <v>452</v>
      </c>
    </row>
    <row r="14" spans="1:6" ht="13.5">
      <c r="A14" s="46">
        <v>383</v>
      </c>
      <c r="B14" s="32">
        <v>10</v>
      </c>
      <c r="C14" s="32">
        <v>8</v>
      </c>
      <c r="D14" s="32" t="s">
        <v>874</v>
      </c>
      <c r="E14" s="4" t="s">
        <v>733</v>
      </c>
      <c r="F14" s="9" t="s">
        <v>734</v>
      </c>
    </row>
    <row r="15" spans="1:6" ht="13.5">
      <c r="A15" s="46">
        <v>370</v>
      </c>
      <c r="B15" s="32">
        <v>11</v>
      </c>
      <c r="C15" s="32" t="s">
        <v>874</v>
      </c>
      <c r="D15" s="32">
        <v>3</v>
      </c>
      <c r="E15" s="4" t="s">
        <v>669</v>
      </c>
      <c r="F15" s="9" t="s">
        <v>670</v>
      </c>
    </row>
    <row r="16" spans="1:6" ht="13.5">
      <c r="A16" s="46">
        <v>551</v>
      </c>
      <c r="B16" s="32">
        <v>12</v>
      </c>
      <c r="C16" s="32" t="s">
        <v>874</v>
      </c>
      <c r="D16" s="32">
        <v>4</v>
      </c>
      <c r="E16" s="4" t="s">
        <v>534</v>
      </c>
      <c r="F16" s="9" t="s">
        <v>81</v>
      </c>
    </row>
    <row r="17" spans="1:6" ht="13.5">
      <c r="A17" s="46">
        <v>385</v>
      </c>
      <c r="B17" s="32">
        <v>13</v>
      </c>
      <c r="C17" s="32" t="s">
        <v>874</v>
      </c>
      <c r="D17" s="32">
        <v>5</v>
      </c>
      <c r="E17" s="4" t="s">
        <v>720</v>
      </c>
      <c r="F17" s="9" t="s">
        <v>50</v>
      </c>
    </row>
    <row r="18" spans="1:6" ht="13.5">
      <c r="A18" s="46">
        <v>386</v>
      </c>
      <c r="B18" s="32">
        <v>14</v>
      </c>
      <c r="C18" s="32" t="s">
        <v>874</v>
      </c>
      <c r="D18" s="32">
        <v>6</v>
      </c>
      <c r="E18" s="4" t="s">
        <v>721</v>
      </c>
      <c r="F18" s="9" t="s">
        <v>50</v>
      </c>
    </row>
    <row r="19" spans="1:6" ht="13.5">
      <c r="A19" s="46">
        <v>554</v>
      </c>
      <c r="B19" s="32">
        <v>15</v>
      </c>
      <c r="C19" s="32">
        <v>9</v>
      </c>
      <c r="D19" s="32" t="s">
        <v>874</v>
      </c>
      <c r="E19" s="4" t="s">
        <v>536</v>
      </c>
      <c r="F19" s="9" t="s">
        <v>45</v>
      </c>
    </row>
    <row r="20" spans="1:6" ht="13.5">
      <c r="A20" s="46">
        <v>378</v>
      </c>
      <c r="B20" s="32">
        <v>16</v>
      </c>
      <c r="C20" s="32">
        <v>10</v>
      </c>
      <c r="D20" s="32" t="s">
        <v>874</v>
      </c>
      <c r="E20" s="4" t="s">
        <v>739</v>
      </c>
      <c r="F20" s="9" t="s">
        <v>740</v>
      </c>
    </row>
    <row r="21" spans="1:6" ht="13.5">
      <c r="A21" s="46">
        <v>9</v>
      </c>
      <c r="B21" s="32">
        <v>17</v>
      </c>
      <c r="C21" s="32">
        <v>11</v>
      </c>
      <c r="D21" s="32" t="s">
        <v>874</v>
      </c>
      <c r="E21" s="4" t="s">
        <v>439</v>
      </c>
      <c r="F21" s="9" t="s">
        <v>81</v>
      </c>
    </row>
    <row r="22" spans="1:6" ht="13.5">
      <c r="A22" s="46">
        <v>614</v>
      </c>
      <c r="B22" s="32">
        <v>18</v>
      </c>
      <c r="C22" s="32" t="s">
        <v>874</v>
      </c>
      <c r="D22" s="32">
        <v>7</v>
      </c>
      <c r="E22" s="4" t="s">
        <v>457</v>
      </c>
      <c r="F22" s="9" t="s">
        <v>452</v>
      </c>
    </row>
    <row r="23" spans="1:6" ht="13.5">
      <c r="A23" s="46">
        <v>371</v>
      </c>
      <c r="B23" s="32">
        <v>19</v>
      </c>
      <c r="C23" s="32" t="s">
        <v>874</v>
      </c>
      <c r="D23" s="32">
        <v>8</v>
      </c>
      <c r="E23" s="4" t="s">
        <v>673</v>
      </c>
      <c r="F23" s="9" t="s">
        <v>672</v>
      </c>
    </row>
    <row r="24" spans="1:6" ht="13.5">
      <c r="A24" s="46">
        <v>668</v>
      </c>
      <c r="B24" s="32">
        <v>20</v>
      </c>
      <c r="C24" s="32" t="s">
        <v>874</v>
      </c>
      <c r="D24" s="32">
        <v>9</v>
      </c>
      <c r="E24" s="4" t="s">
        <v>507</v>
      </c>
      <c r="F24" s="9" t="s">
        <v>500</v>
      </c>
    </row>
    <row r="25" spans="1:6" ht="13.5">
      <c r="A25" s="46">
        <v>661</v>
      </c>
      <c r="B25" s="32">
        <v>21</v>
      </c>
      <c r="C25" s="32" t="s">
        <v>874</v>
      </c>
      <c r="D25" s="32">
        <v>10</v>
      </c>
      <c r="E25" s="4" t="s">
        <v>501</v>
      </c>
      <c r="F25" s="9" t="s">
        <v>500</v>
      </c>
    </row>
    <row r="26" spans="1:6" ht="13.5">
      <c r="A26" s="46">
        <v>660</v>
      </c>
      <c r="B26" s="32">
        <v>22</v>
      </c>
      <c r="C26" s="32" t="s">
        <v>874</v>
      </c>
      <c r="D26" s="32">
        <v>11</v>
      </c>
      <c r="E26" s="4" t="s">
        <v>499</v>
      </c>
      <c r="F26" s="9" t="s">
        <v>500</v>
      </c>
    </row>
    <row r="27" spans="1:6" ht="13.5">
      <c r="A27" s="46">
        <v>666</v>
      </c>
      <c r="B27" s="32">
        <v>23</v>
      </c>
      <c r="C27" s="32" t="s">
        <v>874</v>
      </c>
      <c r="D27" s="32">
        <v>12</v>
      </c>
      <c r="E27" s="4" t="s">
        <v>505</v>
      </c>
      <c r="F27" s="9" t="s">
        <v>500</v>
      </c>
    </row>
    <row r="28" spans="1:6" ht="13.5">
      <c r="A28" s="46">
        <v>607</v>
      </c>
      <c r="B28" s="32">
        <v>24</v>
      </c>
      <c r="C28" s="32">
        <v>12</v>
      </c>
      <c r="D28" s="32" t="s">
        <v>874</v>
      </c>
      <c r="E28" s="4" t="s">
        <v>449</v>
      </c>
      <c r="F28" s="9" t="s">
        <v>450</v>
      </c>
    </row>
    <row r="29" spans="1:6" ht="13.5">
      <c r="A29" s="46">
        <v>375</v>
      </c>
      <c r="B29" s="32">
        <v>25</v>
      </c>
      <c r="C29" s="32">
        <v>13</v>
      </c>
      <c r="D29" s="32" t="s">
        <v>874</v>
      </c>
      <c r="E29" s="4" t="s">
        <v>737</v>
      </c>
      <c r="F29" s="9" t="s">
        <v>452</v>
      </c>
    </row>
    <row r="30" spans="1:6" ht="13.5">
      <c r="A30" s="46">
        <v>639</v>
      </c>
      <c r="B30" s="32">
        <v>26</v>
      </c>
      <c r="C30" s="32">
        <v>14</v>
      </c>
      <c r="D30" s="32" t="s">
        <v>874</v>
      </c>
      <c r="E30" s="4" t="s">
        <v>476</v>
      </c>
      <c r="F30" s="9" t="s">
        <v>97</v>
      </c>
    </row>
    <row r="31" spans="1:6" ht="13.5">
      <c r="A31" s="46">
        <v>377</v>
      </c>
      <c r="B31" s="32">
        <v>27</v>
      </c>
      <c r="C31" s="32" t="s">
        <v>874</v>
      </c>
      <c r="D31" s="32">
        <v>13</v>
      </c>
      <c r="E31" s="4" t="s">
        <v>738</v>
      </c>
      <c r="F31" s="9" t="s">
        <v>452</v>
      </c>
    </row>
    <row r="32" spans="1:6" ht="13.5">
      <c r="A32" s="46">
        <v>612</v>
      </c>
      <c r="B32" s="32">
        <v>28</v>
      </c>
      <c r="C32" s="32" t="s">
        <v>874</v>
      </c>
      <c r="D32" s="32">
        <v>14</v>
      </c>
      <c r="E32" s="4" t="s">
        <v>455</v>
      </c>
      <c r="F32" s="9" t="s">
        <v>452</v>
      </c>
    </row>
    <row r="33" spans="1:6" ht="13.5">
      <c r="A33" s="46">
        <v>369</v>
      </c>
      <c r="B33" s="32">
        <v>29</v>
      </c>
      <c r="C33" s="32" t="s">
        <v>874</v>
      </c>
      <c r="D33" s="32">
        <v>15</v>
      </c>
      <c r="E33" s="4" t="s">
        <v>693</v>
      </c>
      <c r="F33" s="9" t="s">
        <v>672</v>
      </c>
    </row>
    <row r="34" spans="1:6" ht="13.5">
      <c r="A34" s="46">
        <v>359</v>
      </c>
      <c r="B34" s="32">
        <v>30</v>
      </c>
      <c r="C34" s="32" t="s">
        <v>874</v>
      </c>
      <c r="D34" s="32">
        <v>16</v>
      </c>
      <c r="E34" s="4" t="s">
        <v>545</v>
      </c>
      <c r="F34" s="9" t="s">
        <v>50</v>
      </c>
    </row>
    <row r="35" spans="1:6" ht="13.5">
      <c r="A35" s="46">
        <v>4</v>
      </c>
      <c r="B35" s="32">
        <v>31</v>
      </c>
      <c r="C35" s="32">
        <v>15</v>
      </c>
      <c r="D35" s="32" t="s">
        <v>874</v>
      </c>
      <c r="E35" s="4" t="s">
        <v>437</v>
      </c>
      <c r="F35" s="9" t="s">
        <v>46</v>
      </c>
    </row>
    <row r="36" spans="1:6" ht="13.5">
      <c r="A36" s="46">
        <v>575</v>
      </c>
      <c r="B36" s="32">
        <v>32</v>
      </c>
      <c r="C36" s="32" t="s">
        <v>874</v>
      </c>
      <c r="D36" s="32">
        <v>17</v>
      </c>
      <c r="E36" s="4" t="s">
        <v>539</v>
      </c>
      <c r="F36" s="9" t="s">
        <v>281</v>
      </c>
    </row>
    <row r="37" spans="1:6" ht="13.5">
      <c r="A37" s="46">
        <v>557</v>
      </c>
      <c r="B37" s="32">
        <v>33</v>
      </c>
      <c r="C37" s="32" t="s">
        <v>874</v>
      </c>
      <c r="D37" s="32">
        <v>18</v>
      </c>
      <c r="E37" s="4" t="s">
        <v>537</v>
      </c>
      <c r="F37" s="9" t="s">
        <v>45</v>
      </c>
    </row>
    <row r="38" spans="1:6" ht="13.5">
      <c r="A38" s="46">
        <v>559</v>
      </c>
      <c r="B38" s="32">
        <v>34</v>
      </c>
      <c r="C38" s="32" t="s">
        <v>874</v>
      </c>
      <c r="D38" s="32">
        <v>19</v>
      </c>
      <c r="E38" s="4" t="s">
        <v>538</v>
      </c>
      <c r="F38" s="9" t="s">
        <v>45</v>
      </c>
    </row>
    <row r="39" spans="1:6" ht="13.5">
      <c r="A39" s="46">
        <v>667</v>
      </c>
      <c r="B39" s="32">
        <v>35</v>
      </c>
      <c r="C39" s="32" t="s">
        <v>874</v>
      </c>
      <c r="D39" s="32">
        <v>20</v>
      </c>
      <c r="E39" s="4" t="s">
        <v>506</v>
      </c>
      <c r="F39" s="9" t="s">
        <v>500</v>
      </c>
    </row>
    <row r="40" spans="1:6" ht="13.5">
      <c r="A40" s="46">
        <v>669</v>
      </c>
      <c r="B40" s="32">
        <v>36</v>
      </c>
      <c r="C40" s="32" t="s">
        <v>874</v>
      </c>
      <c r="D40" s="32">
        <v>21</v>
      </c>
      <c r="E40" s="4" t="s">
        <v>508</v>
      </c>
      <c r="F40" s="9" t="s">
        <v>500</v>
      </c>
    </row>
    <row r="41" spans="1:6" ht="13.5">
      <c r="A41" s="46">
        <v>553</v>
      </c>
      <c r="B41" s="32">
        <v>37</v>
      </c>
      <c r="C41" s="32" t="s">
        <v>874</v>
      </c>
      <c r="D41" s="32">
        <v>22</v>
      </c>
      <c r="E41" s="4" t="s">
        <v>535</v>
      </c>
      <c r="F41" s="9" t="s">
        <v>45</v>
      </c>
    </row>
    <row r="42" spans="1:6" ht="13.5">
      <c r="A42" s="46">
        <v>662</v>
      </c>
      <c r="B42" s="32">
        <v>38</v>
      </c>
      <c r="C42" s="32" t="s">
        <v>874</v>
      </c>
      <c r="D42" s="32">
        <v>23</v>
      </c>
      <c r="E42" s="4" t="s">
        <v>502</v>
      </c>
      <c r="F42" s="9" t="s">
        <v>500</v>
      </c>
    </row>
    <row r="43" spans="1:6" ht="13.5">
      <c r="A43" s="46">
        <v>663</v>
      </c>
      <c r="B43" s="32">
        <v>39</v>
      </c>
      <c r="C43" s="32" t="s">
        <v>874</v>
      </c>
      <c r="D43" s="32">
        <v>24</v>
      </c>
      <c r="E43" s="4" t="s">
        <v>503</v>
      </c>
      <c r="F43" s="9" t="s">
        <v>500</v>
      </c>
    </row>
    <row r="44" spans="1:6" ht="13.5">
      <c r="A44" s="46">
        <v>665</v>
      </c>
      <c r="B44" s="32">
        <v>40</v>
      </c>
      <c r="C44" s="32">
        <v>16</v>
      </c>
      <c r="D44" s="32" t="s">
        <v>874</v>
      </c>
      <c r="E44" s="4" t="s">
        <v>504</v>
      </c>
      <c r="F44" s="9" t="s">
        <v>500</v>
      </c>
    </row>
    <row r="45" spans="1:6" ht="13.5">
      <c r="A45" s="46">
        <v>363</v>
      </c>
      <c r="B45" s="32">
        <v>41</v>
      </c>
      <c r="C45" s="32" t="s">
        <v>874</v>
      </c>
      <c r="D45" s="32">
        <v>25</v>
      </c>
      <c r="E45" s="4" t="s">
        <v>550</v>
      </c>
      <c r="F45" s="9" t="s">
        <v>549</v>
      </c>
    </row>
    <row r="46" spans="1:6" ht="13.5">
      <c r="A46" s="46">
        <v>618</v>
      </c>
      <c r="B46" s="32">
        <v>42</v>
      </c>
      <c r="C46" s="32">
        <v>17</v>
      </c>
      <c r="D46" s="32" t="s">
        <v>874</v>
      </c>
      <c r="E46" s="4" t="s">
        <v>461</v>
      </c>
      <c r="F46" s="9" t="s">
        <v>97</v>
      </c>
    </row>
    <row r="47" spans="1:6" ht="13.5">
      <c r="A47" s="46">
        <v>656</v>
      </c>
      <c r="B47" s="32">
        <v>43</v>
      </c>
      <c r="C47" s="32">
        <v>18</v>
      </c>
      <c r="D47" s="32" t="s">
        <v>874</v>
      </c>
      <c r="E47" s="4" t="s">
        <v>493</v>
      </c>
      <c r="F47" s="9" t="s">
        <v>76</v>
      </c>
    </row>
    <row r="48" spans="1:6" ht="13.5">
      <c r="A48" s="46">
        <v>655</v>
      </c>
      <c r="B48" s="32">
        <v>44</v>
      </c>
      <c r="C48" s="32" t="s">
        <v>874</v>
      </c>
      <c r="D48" s="32">
        <v>26</v>
      </c>
      <c r="E48" s="4" t="s">
        <v>492</v>
      </c>
      <c r="F48" s="9" t="s">
        <v>76</v>
      </c>
    </row>
    <row r="49" spans="1:6" ht="13.5">
      <c r="A49" s="46">
        <v>621</v>
      </c>
      <c r="B49" s="32">
        <v>45</v>
      </c>
      <c r="C49" s="32">
        <v>19</v>
      </c>
      <c r="D49" s="32" t="s">
        <v>874</v>
      </c>
      <c r="E49" s="4" t="s">
        <v>464</v>
      </c>
      <c r="F49" s="9" t="s">
        <v>465</v>
      </c>
    </row>
    <row r="50" spans="1:6" ht="13.5">
      <c r="A50" s="46">
        <v>372</v>
      </c>
      <c r="B50" s="32">
        <v>46</v>
      </c>
      <c r="C50" s="32" t="s">
        <v>874</v>
      </c>
      <c r="D50" s="32">
        <v>27</v>
      </c>
      <c r="E50" s="4" t="s">
        <v>671</v>
      </c>
      <c r="F50" s="9" t="s">
        <v>672</v>
      </c>
    </row>
    <row r="51" spans="1:6" ht="13.5">
      <c r="A51" s="46">
        <v>368</v>
      </c>
      <c r="B51" s="32">
        <v>47</v>
      </c>
      <c r="C51" s="32" t="s">
        <v>874</v>
      </c>
      <c r="D51" s="32">
        <v>28</v>
      </c>
      <c r="E51" s="4" t="s">
        <v>694</v>
      </c>
      <c r="F51" s="9" t="s">
        <v>50</v>
      </c>
    </row>
    <row r="52" spans="1:6" ht="13.5">
      <c r="A52" s="46">
        <v>395</v>
      </c>
      <c r="B52" s="32">
        <v>48</v>
      </c>
      <c r="C52" s="32" t="s">
        <v>874</v>
      </c>
      <c r="D52" s="32">
        <v>29</v>
      </c>
      <c r="E52" s="4" t="s">
        <v>723</v>
      </c>
      <c r="F52" s="9" t="s">
        <v>50</v>
      </c>
    </row>
    <row r="53" spans="1:6" ht="13.5">
      <c r="A53" s="46">
        <v>394</v>
      </c>
      <c r="B53" s="32">
        <v>49</v>
      </c>
      <c r="C53" s="32">
        <v>20</v>
      </c>
      <c r="D53" s="32" t="s">
        <v>874</v>
      </c>
      <c r="E53" s="4" t="s">
        <v>722</v>
      </c>
      <c r="F53" s="9" t="s">
        <v>50</v>
      </c>
    </row>
    <row r="54" spans="1:6" ht="13.5">
      <c r="A54" s="46">
        <v>360</v>
      </c>
      <c r="B54" s="32">
        <v>50</v>
      </c>
      <c r="C54" s="32" t="s">
        <v>874</v>
      </c>
      <c r="D54" s="32">
        <v>30</v>
      </c>
      <c r="E54" s="4" t="s">
        <v>546</v>
      </c>
      <c r="F54" s="9" t="s">
        <v>76</v>
      </c>
    </row>
    <row r="55" spans="1:6" ht="13.5">
      <c r="A55" s="46">
        <v>361</v>
      </c>
      <c r="B55" s="32">
        <v>51</v>
      </c>
      <c r="C55" s="32" t="s">
        <v>874</v>
      </c>
      <c r="D55" s="32">
        <v>31</v>
      </c>
      <c r="E55" s="4" t="s">
        <v>547</v>
      </c>
      <c r="F55" s="9" t="s">
        <v>76</v>
      </c>
    </row>
    <row r="56" spans="1:6" ht="13.5">
      <c r="A56" s="46">
        <v>671</v>
      </c>
      <c r="B56" s="32">
        <v>52</v>
      </c>
      <c r="C56" s="32" t="s">
        <v>874</v>
      </c>
      <c r="D56" s="32">
        <v>32</v>
      </c>
      <c r="E56" s="4" t="s">
        <v>510</v>
      </c>
      <c r="F56" s="9" t="s">
        <v>177</v>
      </c>
    </row>
    <row r="57" spans="1:6" ht="13.5">
      <c r="A57" s="46">
        <v>608</v>
      </c>
      <c r="B57" s="32">
        <v>53</v>
      </c>
      <c r="C57" s="32" t="s">
        <v>874</v>
      </c>
      <c r="D57" s="32">
        <v>33</v>
      </c>
      <c r="E57" s="4" t="s">
        <v>451</v>
      </c>
      <c r="F57" s="9" t="s">
        <v>452</v>
      </c>
    </row>
    <row r="58" spans="1:6" ht="13.5">
      <c r="A58" s="46">
        <v>611</v>
      </c>
      <c r="B58" s="32">
        <v>54</v>
      </c>
      <c r="C58" s="32" t="s">
        <v>874</v>
      </c>
      <c r="D58" s="32">
        <v>34</v>
      </c>
      <c r="E58" s="4" t="s">
        <v>454</v>
      </c>
      <c r="F58" s="9" t="s">
        <v>452</v>
      </c>
    </row>
    <row r="59" spans="1:6" ht="13.5">
      <c r="A59" s="46">
        <v>616</v>
      </c>
      <c r="B59" s="32">
        <v>55</v>
      </c>
      <c r="C59" s="32" t="s">
        <v>874</v>
      </c>
      <c r="D59" s="32">
        <v>35</v>
      </c>
      <c r="E59" s="4" t="s">
        <v>459</v>
      </c>
      <c r="F59" s="9" t="s">
        <v>452</v>
      </c>
    </row>
    <row r="60" spans="1:6" ht="13.5">
      <c r="A60" s="46">
        <v>615</v>
      </c>
      <c r="B60" s="32">
        <v>56</v>
      </c>
      <c r="C60" s="32" t="s">
        <v>874</v>
      </c>
      <c r="D60" s="32">
        <v>36</v>
      </c>
      <c r="E60" s="4" t="s">
        <v>458</v>
      </c>
      <c r="F60" s="9" t="s">
        <v>452</v>
      </c>
    </row>
    <row r="61" spans="1:6" ht="13.5">
      <c r="A61" s="46">
        <v>617</v>
      </c>
      <c r="B61" s="32">
        <v>57</v>
      </c>
      <c r="C61" s="32" t="s">
        <v>874</v>
      </c>
      <c r="D61" s="32">
        <v>37</v>
      </c>
      <c r="E61" s="4" t="s">
        <v>460</v>
      </c>
      <c r="F61" s="9" t="s">
        <v>452</v>
      </c>
    </row>
    <row r="62" spans="1:6" ht="13.5">
      <c r="A62" s="46">
        <v>670</v>
      </c>
      <c r="B62" s="32">
        <v>58</v>
      </c>
      <c r="C62" s="32" t="s">
        <v>874</v>
      </c>
      <c r="D62" s="32">
        <v>38</v>
      </c>
      <c r="E62" s="4" t="s">
        <v>509</v>
      </c>
      <c r="F62" s="9" t="s">
        <v>177</v>
      </c>
    </row>
    <row r="63" spans="1:6" ht="13.5">
      <c r="A63" s="46">
        <v>658</v>
      </c>
      <c r="B63" s="32">
        <v>59</v>
      </c>
      <c r="C63" s="32" t="s">
        <v>874</v>
      </c>
      <c r="D63" s="32">
        <v>39</v>
      </c>
      <c r="E63" s="4" t="s">
        <v>496</v>
      </c>
      <c r="F63" s="9" t="s">
        <v>66</v>
      </c>
    </row>
    <row r="64" spans="1:6" ht="13.5">
      <c r="A64" s="46">
        <v>659</v>
      </c>
      <c r="B64" s="32">
        <v>60</v>
      </c>
      <c r="C64" s="32">
        <v>21</v>
      </c>
      <c r="D64" s="32" t="s">
        <v>874</v>
      </c>
      <c r="E64" s="4" t="s">
        <v>497</v>
      </c>
      <c r="F64" s="9" t="s">
        <v>498</v>
      </c>
    </row>
    <row r="65" spans="1:6" ht="13.5">
      <c r="A65" s="46">
        <v>689</v>
      </c>
      <c r="B65" s="32">
        <v>61</v>
      </c>
      <c r="C65" s="32" t="s">
        <v>874</v>
      </c>
      <c r="D65" s="32">
        <v>40</v>
      </c>
      <c r="E65" s="4" t="s">
        <v>523</v>
      </c>
      <c r="F65" s="9" t="s">
        <v>403</v>
      </c>
    </row>
    <row r="66" spans="1:6" ht="13.5">
      <c r="A66" s="112">
        <v>2</v>
      </c>
      <c r="B66" s="32">
        <v>62</v>
      </c>
      <c r="C66" s="32"/>
      <c r="D66" s="32">
        <v>41</v>
      </c>
      <c r="E66" s="4" t="s">
        <v>934</v>
      </c>
      <c r="F66" s="4" t="s">
        <v>281</v>
      </c>
    </row>
    <row r="67" ht="13.5">
      <c r="A67" s="4" t="s">
        <v>20</v>
      </c>
    </row>
  </sheetData>
  <sheetProtection insertRows="0"/>
  <mergeCells count="1">
    <mergeCell ref="A3:F3"/>
  </mergeCells>
  <printOptions/>
  <pageMargins left="0.4" right="0.37" top="0.35" bottom="0.59" header="0.21" footer="0.59"/>
  <pageSetup fitToHeight="3" fitToWidth="1" horizontalDpi="360" verticalDpi="36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0">
    <tabColor indexed="17"/>
    <pageSetUpPr fitToPage="1"/>
  </sheetPr>
  <dimension ref="A1:F79"/>
  <sheetViews>
    <sheetView zoomScalePageLayoutView="0" workbookViewId="0" topLeftCell="A64">
      <selection activeCell="A79" sqref="A79"/>
    </sheetView>
  </sheetViews>
  <sheetFormatPr defaultColWidth="11.421875" defaultRowHeight="12.75"/>
  <cols>
    <col min="1" max="1" width="10.7109375" style="2" customWidth="1"/>
    <col min="2" max="2" width="6.7109375" style="2" customWidth="1"/>
    <col min="3" max="3" width="6.8515625" style="2" customWidth="1"/>
    <col min="4" max="4" width="6.7109375" style="2" customWidth="1"/>
    <col min="5" max="5" width="40.7109375" style="2" customWidth="1"/>
    <col min="6" max="6" width="39.421875" style="2" bestFit="1" customWidth="1"/>
    <col min="7" max="16384" width="11.421875" style="2" customWidth="1"/>
  </cols>
  <sheetData>
    <row r="1" ht="13.5">
      <c r="A1" s="1" t="s">
        <v>902</v>
      </c>
    </row>
    <row r="2" ht="13.5">
      <c r="A2" s="1"/>
    </row>
    <row r="3" spans="1:6" ht="18" customHeight="1">
      <c r="A3" s="116" t="s">
        <v>19</v>
      </c>
      <c r="B3" s="116"/>
      <c r="C3" s="116"/>
      <c r="D3" s="116"/>
      <c r="E3" s="116"/>
      <c r="F3" s="116"/>
    </row>
    <row r="4" spans="1:6" ht="27">
      <c r="A4" s="86" t="s">
        <v>3</v>
      </c>
      <c r="B4" s="85" t="s">
        <v>10</v>
      </c>
      <c r="C4" s="85" t="s">
        <v>8</v>
      </c>
      <c r="D4" s="85" t="s">
        <v>9</v>
      </c>
      <c r="E4" s="87" t="s">
        <v>1</v>
      </c>
      <c r="F4" s="87" t="s">
        <v>2</v>
      </c>
    </row>
    <row r="5" spans="1:6" ht="13.5">
      <c r="A5" s="46">
        <v>384</v>
      </c>
      <c r="B5" s="32">
        <v>1</v>
      </c>
      <c r="C5" s="32">
        <v>1</v>
      </c>
      <c r="D5" s="32" t="s">
        <v>874</v>
      </c>
      <c r="E5" s="6" t="s">
        <v>731</v>
      </c>
      <c r="F5" s="7" t="s">
        <v>732</v>
      </c>
    </row>
    <row r="6" spans="1:6" ht="13.5">
      <c r="A6" s="46">
        <v>679</v>
      </c>
      <c r="B6" s="32">
        <v>2</v>
      </c>
      <c r="C6" s="32">
        <v>2</v>
      </c>
      <c r="D6" s="32" t="s">
        <v>874</v>
      </c>
      <c r="E6" s="4" t="s">
        <v>515</v>
      </c>
      <c r="F6" s="9" t="s">
        <v>516</v>
      </c>
    </row>
    <row r="7" spans="1:6" ht="13.5">
      <c r="A7" s="46">
        <v>351</v>
      </c>
      <c r="B7" s="32">
        <v>3</v>
      </c>
      <c r="C7" s="32">
        <v>3</v>
      </c>
      <c r="D7" s="32" t="s">
        <v>874</v>
      </c>
      <c r="E7" s="4" t="s">
        <v>540</v>
      </c>
      <c r="F7" s="9" t="s">
        <v>45</v>
      </c>
    </row>
    <row r="8" spans="1:6" ht="13.5">
      <c r="A8" s="46">
        <v>601</v>
      </c>
      <c r="B8" s="32">
        <v>4</v>
      </c>
      <c r="C8" s="32">
        <v>4</v>
      </c>
      <c r="D8" s="32" t="s">
        <v>874</v>
      </c>
      <c r="E8" s="4" t="s">
        <v>442</v>
      </c>
      <c r="F8" s="9" t="s">
        <v>441</v>
      </c>
    </row>
    <row r="9" spans="1:6" ht="13.5">
      <c r="A9" s="46">
        <v>355</v>
      </c>
      <c r="B9" s="32">
        <v>5</v>
      </c>
      <c r="C9" s="32" t="s">
        <v>874</v>
      </c>
      <c r="D9" s="32">
        <v>1</v>
      </c>
      <c r="E9" s="4" t="s">
        <v>544</v>
      </c>
      <c r="F9" s="9" t="s">
        <v>45</v>
      </c>
    </row>
    <row r="10" spans="1:6" ht="13.5">
      <c r="A10" s="46">
        <v>352</v>
      </c>
      <c r="B10" s="32">
        <v>6</v>
      </c>
      <c r="C10" s="32" t="s">
        <v>874</v>
      </c>
      <c r="D10" s="32">
        <v>2</v>
      </c>
      <c r="E10" s="4" t="s">
        <v>541</v>
      </c>
      <c r="F10" s="9" t="s">
        <v>45</v>
      </c>
    </row>
    <row r="11" spans="1:6" ht="13.5">
      <c r="A11" s="46">
        <v>640</v>
      </c>
      <c r="B11" s="32">
        <v>7</v>
      </c>
      <c r="C11" s="32" t="s">
        <v>874</v>
      </c>
      <c r="D11" s="32">
        <v>3</v>
      </c>
      <c r="E11" s="4" t="s">
        <v>477</v>
      </c>
      <c r="F11" s="9" t="s">
        <v>56</v>
      </c>
    </row>
    <row r="12" spans="1:6" ht="13.5">
      <c r="A12" s="46">
        <v>672</v>
      </c>
      <c r="B12" s="32">
        <v>8</v>
      </c>
      <c r="C12" s="32" t="s">
        <v>874</v>
      </c>
      <c r="D12" s="32">
        <v>4</v>
      </c>
      <c r="E12" s="4" t="s">
        <v>511</v>
      </c>
      <c r="F12" s="9" t="s">
        <v>177</v>
      </c>
    </row>
    <row r="13" spans="1:6" ht="13.5">
      <c r="A13" s="46">
        <v>396</v>
      </c>
      <c r="B13" s="32">
        <v>9</v>
      </c>
      <c r="C13" s="32" t="s">
        <v>874</v>
      </c>
      <c r="D13" s="32" t="s">
        <v>874</v>
      </c>
      <c r="E13" s="4" t="s">
        <v>746</v>
      </c>
      <c r="F13" s="9" t="s">
        <v>514</v>
      </c>
    </row>
    <row r="14" spans="1:6" ht="13.5">
      <c r="A14" s="46">
        <v>639</v>
      </c>
      <c r="B14" s="32">
        <v>10</v>
      </c>
      <c r="C14" s="32">
        <v>5</v>
      </c>
      <c r="D14" s="32" t="s">
        <v>874</v>
      </c>
      <c r="E14" s="4" t="s">
        <v>476</v>
      </c>
      <c r="F14" s="9" t="s">
        <v>97</v>
      </c>
    </row>
    <row r="15" spans="1:6" ht="13.5">
      <c r="A15" s="46">
        <v>645</v>
      </c>
      <c r="B15" s="32">
        <v>11</v>
      </c>
      <c r="C15" s="32" t="s">
        <v>874</v>
      </c>
      <c r="D15" s="32">
        <v>5</v>
      </c>
      <c r="E15" s="4" t="s">
        <v>483</v>
      </c>
      <c r="F15" s="9" t="s">
        <v>479</v>
      </c>
    </row>
    <row r="16" spans="1:6" ht="13.5">
      <c r="A16" s="46">
        <v>619</v>
      </c>
      <c r="B16" s="32">
        <v>12</v>
      </c>
      <c r="C16" s="32" t="s">
        <v>874</v>
      </c>
      <c r="D16" s="32">
        <v>6</v>
      </c>
      <c r="E16" s="4" t="s">
        <v>462</v>
      </c>
      <c r="F16" s="9" t="s">
        <v>48</v>
      </c>
    </row>
    <row r="17" spans="1:6" ht="13.5">
      <c r="A17" s="46">
        <v>643</v>
      </c>
      <c r="B17" s="32">
        <v>13</v>
      </c>
      <c r="C17" s="32" t="s">
        <v>874</v>
      </c>
      <c r="D17" s="32">
        <v>7</v>
      </c>
      <c r="E17" s="4" t="s">
        <v>481</v>
      </c>
      <c r="F17" s="9" t="s">
        <v>479</v>
      </c>
    </row>
    <row r="18" spans="1:6" ht="13.5">
      <c r="A18" s="46">
        <v>392</v>
      </c>
      <c r="B18" s="32">
        <v>14</v>
      </c>
      <c r="C18" s="32" t="s">
        <v>874</v>
      </c>
      <c r="D18" s="32">
        <v>8</v>
      </c>
      <c r="E18" s="4" t="s">
        <v>745</v>
      </c>
      <c r="F18" s="9" t="s">
        <v>696</v>
      </c>
    </row>
    <row r="19" spans="1:6" ht="13.5">
      <c r="A19" s="46">
        <v>354</v>
      </c>
      <c r="B19" s="32">
        <v>15</v>
      </c>
      <c r="C19" s="32" t="s">
        <v>874</v>
      </c>
      <c r="D19" s="32">
        <v>9</v>
      </c>
      <c r="E19" s="4" t="s">
        <v>543</v>
      </c>
      <c r="F19" s="9" t="s">
        <v>45</v>
      </c>
    </row>
    <row r="20" spans="1:6" ht="13.5">
      <c r="A20" s="46">
        <v>265</v>
      </c>
      <c r="B20" s="32">
        <v>16</v>
      </c>
      <c r="C20" s="32">
        <v>6</v>
      </c>
      <c r="D20" s="32" t="s">
        <v>874</v>
      </c>
      <c r="E20" s="4" t="s">
        <v>294</v>
      </c>
      <c r="F20" s="9" t="s">
        <v>281</v>
      </c>
    </row>
    <row r="21" spans="1:6" ht="13.5">
      <c r="A21" s="46">
        <v>642</v>
      </c>
      <c r="B21" s="32">
        <v>17</v>
      </c>
      <c r="C21" s="32">
        <v>7</v>
      </c>
      <c r="D21" s="32" t="s">
        <v>874</v>
      </c>
      <c r="E21" s="4" t="s">
        <v>480</v>
      </c>
      <c r="F21" s="9" t="s">
        <v>479</v>
      </c>
    </row>
    <row r="22" spans="1:6" ht="13.5">
      <c r="A22" s="46">
        <v>674</v>
      </c>
      <c r="B22" s="32">
        <v>18</v>
      </c>
      <c r="C22" s="32">
        <v>8</v>
      </c>
      <c r="D22" s="32" t="s">
        <v>874</v>
      </c>
      <c r="E22" s="4" t="s">
        <v>513</v>
      </c>
      <c r="F22" s="9" t="s">
        <v>177</v>
      </c>
    </row>
    <row r="23" spans="1:6" ht="13.5">
      <c r="A23" s="46">
        <v>641</v>
      </c>
      <c r="B23" s="32">
        <v>19</v>
      </c>
      <c r="C23" s="32">
        <v>9</v>
      </c>
      <c r="D23" s="32" t="s">
        <v>874</v>
      </c>
      <c r="E23" s="4" t="s">
        <v>478</v>
      </c>
      <c r="F23" s="9" t="s">
        <v>479</v>
      </c>
    </row>
    <row r="24" spans="1:6" ht="13.5">
      <c r="A24" s="46">
        <v>620</v>
      </c>
      <c r="B24" s="32">
        <v>20</v>
      </c>
      <c r="C24" s="32">
        <v>10</v>
      </c>
      <c r="D24" s="32" t="s">
        <v>874</v>
      </c>
      <c r="E24" s="4" t="s">
        <v>463</v>
      </c>
      <c r="F24" s="9" t="s">
        <v>48</v>
      </c>
    </row>
    <row r="25" spans="1:6" ht="13.5">
      <c r="A25" s="46">
        <v>648</v>
      </c>
      <c r="B25" s="32">
        <v>21</v>
      </c>
      <c r="C25" s="32" t="s">
        <v>874</v>
      </c>
      <c r="D25" s="32">
        <v>10</v>
      </c>
      <c r="E25" s="4" t="s">
        <v>486</v>
      </c>
      <c r="F25" s="9" t="s">
        <v>479</v>
      </c>
    </row>
    <row r="26" spans="1:6" ht="13.5">
      <c r="A26" s="46">
        <v>649</v>
      </c>
      <c r="B26" s="32">
        <v>22</v>
      </c>
      <c r="C26" s="32" t="s">
        <v>874</v>
      </c>
      <c r="D26" s="32">
        <v>11</v>
      </c>
      <c r="E26" s="4" t="s">
        <v>487</v>
      </c>
      <c r="F26" s="9" t="s">
        <v>479</v>
      </c>
    </row>
    <row r="27" spans="1:6" ht="13.5">
      <c r="A27" s="46">
        <v>381</v>
      </c>
      <c r="B27" s="32">
        <v>23</v>
      </c>
      <c r="C27" s="32" t="s">
        <v>874</v>
      </c>
      <c r="D27" s="32">
        <v>12</v>
      </c>
      <c r="E27" s="4" t="s">
        <v>728</v>
      </c>
      <c r="F27" s="9" t="s">
        <v>727</v>
      </c>
    </row>
    <row r="28" spans="1:6" ht="13.5">
      <c r="A28" s="46">
        <v>397</v>
      </c>
      <c r="B28" s="32">
        <v>24</v>
      </c>
      <c r="C28" s="32" t="s">
        <v>874</v>
      </c>
      <c r="D28" s="32">
        <v>13</v>
      </c>
      <c r="E28" s="4" t="s">
        <v>756</v>
      </c>
      <c r="F28" s="9" t="s">
        <v>50</v>
      </c>
    </row>
    <row r="29" spans="1:6" ht="13.5">
      <c r="A29" s="46">
        <v>382</v>
      </c>
      <c r="B29" s="32">
        <v>25</v>
      </c>
      <c r="C29" s="32" t="s">
        <v>874</v>
      </c>
      <c r="D29" s="32">
        <v>14</v>
      </c>
      <c r="E29" s="4" t="s">
        <v>730</v>
      </c>
      <c r="F29" s="9" t="s">
        <v>727</v>
      </c>
    </row>
    <row r="30" spans="1:6" ht="13.5">
      <c r="A30" s="46">
        <v>374</v>
      </c>
      <c r="B30" s="32">
        <v>26</v>
      </c>
      <c r="C30" s="32" t="s">
        <v>874</v>
      </c>
      <c r="D30" s="32">
        <v>15</v>
      </c>
      <c r="E30" s="4" t="s">
        <v>735</v>
      </c>
      <c r="F30" s="9" t="s">
        <v>736</v>
      </c>
    </row>
    <row r="31" spans="1:6" ht="13.5">
      <c r="A31" s="46">
        <v>697</v>
      </c>
      <c r="B31" s="32">
        <v>27</v>
      </c>
      <c r="C31" s="32">
        <v>11</v>
      </c>
      <c r="D31" s="32" t="s">
        <v>874</v>
      </c>
      <c r="E31" s="4" t="s">
        <v>530</v>
      </c>
      <c r="F31" s="9" t="s">
        <v>479</v>
      </c>
    </row>
    <row r="32" spans="1:6" ht="13.5">
      <c r="A32" s="46">
        <v>387</v>
      </c>
      <c r="B32" s="32">
        <v>28</v>
      </c>
      <c r="C32" s="32">
        <v>12</v>
      </c>
      <c r="D32" s="32" t="s">
        <v>874</v>
      </c>
      <c r="E32" s="4" t="s">
        <v>725</v>
      </c>
      <c r="F32" s="9" t="s">
        <v>46</v>
      </c>
    </row>
    <row r="33" spans="1:6" ht="13.5">
      <c r="A33" s="46">
        <v>695</v>
      </c>
      <c r="B33" s="32">
        <v>29</v>
      </c>
      <c r="C33" s="32">
        <v>13</v>
      </c>
      <c r="D33" s="32" t="s">
        <v>874</v>
      </c>
      <c r="E33" s="4" t="s">
        <v>528</v>
      </c>
      <c r="F33" s="9" t="s">
        <v>479</v>
      </c>
    </row>
    <row r="34" spans="1:6" ht="13.5">
      <c r="A34" s="46">
        <v>353</v>
      </c>
      <c r="B34" s="32">
        <v>30</v>
      </c>
      <c r="C34" s="32" t="s">
        <v>874</v>
      </c>
      <c r="D34" s="32">
        <v>16</v>
      </c>
      <c r="E34" s="4" t="s">
        <v>542</v>
      </c>
      <c r="F34" s="9" t="s">
        <v>45</v>
      </c>
    </row>
    <row r="35" spans="1:6" ht="13.5">
      <c r="A35" s="46">
        <v>698</v>
      </c>
      <c r="B35" s="32">
        <v>31</v>
      </c>
      <c r="C35" s="32">
        <v>14</v>
      </c>
      <c r="D35" s="32" t="s">
        <v>874</v>
      </c>
      <c r="E35" s="4" t="s">
        <v>531</v>
      </c>
      <c r="F35" s="9" t="s">
        <v>479</v>
      </c>
    </row>
    <row r="36" spans="1:6" ht="13.5">
      <c r="A36" s="46">
        <v>390</v>
      </c>
      <c r="B36" s="32">
        <v>32</v>
      </c>
      <c r="C36" s="32">
        <v>15</v>
      </c>
      <c r="D36" s="32" t="s">
        <v>874</v>
      </c>
      <c r="E36" s="4" t="s">
        <v>741</v>
      </c>
      <c r="F36" s="9">
        <v>0</v>
      </c>
    </row>
    <row r="37" spans="1:6" ht="13.5">
      <c r="A37" s="46">
        <v>389</v>
      </c>
      <c r="B37" s="32">
        <v>33</v>
      </c>
      <c r="C37" s="32" t="s">
        <v>874</v>
      </c>
      <c r="D37" s="32">
        <v>17</v>
      </c>
      <c r="E37" s="4" t="s">
        <v>724</v>
      </c>
      <c r="F37" s="9" t="s">
        <v>50</v>
      </c>
    </row>
    <row r="38" spans="1:6" ht="13.5">
      <c r="A38" s="46">
        <v>644</v>
      </c>
      <c r="B38" s="32">
        <v>34</v>
      </c>
      <c r="C38" s="32" t="s">
        <v>874</v>
      </c>
      <c r="D38" s="32">
        <v>18</v>
      </c>
      <c r="E38" s="4" t="s">
        <v>482</v>
      </c>
      <c r="F38" s="9" t="s">
        <v>479</v>
      </c>
    </row>
    <row r="39" spans="1:6" ht="13.5">
      <c r="A39" s="46">
        <v>379</v>
      </c>
      <c r="B39" s="32">
        <v>35</v>
      </c>
      <c r="C39" s="32">
        <v>16</v>
      </c>
      <c r="D39" s="32" t="s">
        <v>874</v>
      </c>
      <c r="E39" s="4" t="s">
        <v>729</v>
      </c>
      <c r="F39" s="9" t="s">
        <v>727</v>
      </c>
    </row>
    <row r="40" spans="1:6" ht="13.5">
      <c r="A40" s="46">
        <v>686</v>
      </c>
      <c r="B40" s="32">
        <v>36</v>
      </c>
      <c r="C40" s="32" t="s">
        <v>874</v>
      </c>
      <c r="D40" s="32">
        <v>19</v>
      </c>
      <c r="E40" s="4" t="s">
        <v>521</v>
      </c>
      <c r="F40" s="9" t="s">
        <v>403</v>
      </c>
    </row>
    <row r="41" spans="1:6" ht="13.5">
      <c r="A41" s="46">
        <v>550</v>
      </c>
      <c r="B41" s="32">
        <v>37</v>
      </c>
      <c r="C41" s="32" t="s">
        <v>874</v>
      </c>
      <c r="D41" s="32">
        <v>20</v>
      </c>
      <c r="E41" s="4" t="s">
        <v>533</v>
      </c>
      <c r="F41" s="9" t="s">
        <v>81</v>
      </c>
    </row>
    <row r="42" spans="1:6" ht="13.5">
      <c r="A42" s="46">
        <v>366</v>
      </c>
      <c r="B42" s="32">
        <v>38</v>
      </c>
      <c r="C42" s="32" t="s">
        <v>874</v>
      </c>
      <c r="D42" s="32">
        <v>21</v>
      </c>
      <c r="E42" s="4" t="s">
        <v>697</v>
      </c>
      <c r="F42" s="9" t="s">
        <v>696</v>
      </c>
    </row>
    <row r="43" spans="1:6" ht="13.5">
      <c r="A43" s="46">
        <v>600</v>
      </c>
      <c r="B43" s="32">
        <v>39</v>
      </c>
      <c r="C43" s="32" t="s">
        <v>874</v>
      </c>
      <c r="D43" s="32">
        <v>22</v>
      </c>
      <c r="E43" s="4" t="s">
        <v>440</v>
      </c>
      <c r="F43" s="9" t="s">
        <v>441</v>
      </c>
    </row>
    <row r="44" spans="1:6" ht="13.5">
      <c r="A44" s="46">
        <v>646</v>
      </c>
      <c r="B44" s="32">
        <v>40</v>
      </c>
      <c r="C44" s="32">
        <v>17</v>
      </c>
      <c r="D44" s="32" t="s">
        <v>874</v>
      </c>
      <c r="E44" s="4" t="s">
        <v>484</v>
      </c>
      <c r="F44" s="9" t="s">
        <v>479</v>
      </c>
    </row>
    <row r="45" spans="1:6" ht="13.5">
      <c r="A45" s="46">
        <v>606</v>
      </c>
      <c r="B45" s="32">
        <v>41</v>
      </c>
      <c r="C45" s="32" t="s">
        <v>874</v>
      </c>
      <c r="D45" s="32">
        <v>23</v>
      </c>
      <c r="E45" s="4" t="s">
        <v>448</v>
      </c>
      <c r="F45" s="9" t="s">
        <v>50</v>
      </c>
    </row>
    <row r="46" spans="1:6" ht="13.5">
      <c r="A46" s="46">
        <v>604</v>
      </c>
      <c r="B46" s="32">
        <v>42</v>
      </c>
      <c r="C46" s="32" t="s">
        <v>874</v>
      </c>
      <c r="D46" s="32">
        <v>24</v>
      </c>
      <c r="E46" s="4" t="s">
        <v>446</v>
      </c>
      <c r="F46" s="9" t="s">
        <v>50</v>
      </c>
    </row>
    <row r="47" spans="1:6" ht="13.5">
      <c r="A47" s="46">
        <v>605</v>
      </c>
      <c r="B47" s="32">
        <v>43</v>
      </c>
      <c r="C47" s="32" t="s">
        <v>874</v>
      </c>
      <c r="D47" s="32">
        <v>25</v>
      </c>
      <c r="E47" s="4" t="s">
        <v>447</v>
      </c>
      <c r="F47" s="9" t="s">
        <v>50</v>
      </c>
    </row>
    <row r="48" spans="1:6" ht="13.5">
      <c r="A48" s="46">
        <v>673</v>
      </c>
      <c r="B48" s="32">
        <v>44</v>
      </c>
      <c r="C48" s="32">
        <v>18</v>
      </c>
      <c r="D48" s="32" t="s">
        <v>874</v>
      </c>
      <c r="E48" s="4" t="s">
        <v>512</v>
      </c>
      <c r="F48" s="9" t="s">
        <v>177</v>
      </c>
    </row>
    <row r="49" spans="1:6" ht="13.5">
      <c r="A49" s="46">
        <v>367</v>
      </c>
      <c r="B49" s="32">
        <v>45</v>
      </c>
      <c r="C49" s="32" t="s">
        <v>874</v>
      </c>
      <c r="D49" s="32">
        <v>26</v>
      </c>
      <c r="E49" s="4" t="s">
        <v>695</v>
      </c>
      <c r="F49" s="9" t="s">
        <v>696</v>
      </c>
    </row>
    <row r="50" spans="1:6" ht="13.5">
      <c r="A50" s="46">
        <v>380</v>
      </c>
      <c r="B50" s="32">
        <v>46</v>
      </c>
      <c r="C50" s="32">
        <v>19</v>
      </c>
      <c r="D50" s="32" t="s">
        <v>874</v>
      </c>
      <c r="E50" s="4" t="s">
        <v>726</v>
      </c>
      <c r="F50" s="9" t="s">
        <v>727</v>
      </c>
    </row>
    <row r="51" spans="1:6" ht="13.5">
      <c r="A51" s="46">
        <v>393</v>
      </c>
      <c r="B51" s="32">
        <v>47</v>
      </c>
      <c r="C51" s="32" t="s">
        <v>874</v>
      </c>
      <c r="D51" s="32">
        <v>27</v>
      </c>
      <c r="E51" s="4" t="s">
        <v>742</v>
      </c>
      <c r="F51" s="9" t="s">
        <v>50</v>
      </c>
    </row>
    <row r="52" spans="1:6" ht="13.5">
      <c r="A52" s="46">
        <v>652</v>
      </c>
      <c r="B52" s="32">
        <v>48</v>
      </c>
      <c r="C52" s="32" t="s">
        <v>874</v>
      </c>
      <c r="D52" s="32">
        <v>28</v>
      </c>
      <c r="E52" s="4" t="s">
        <v>490</v>
      </c>
      <c r="F52" s="9" t="s">
        <v>83</v>
      </c>
    </row>
    <row r="53" spans="1:6" ht="13.5">
      <c r="A53" s="46">
        <v>654</v>
      </c>
      <c r="B53" s="32">
        <v>49</v>
      </c>
      <c r="C53" s="32">
        <v>20</v>
      </c>
      <c r="D53" s="32" t="s">
        <v>874</v>
      </c>
      <c r="E53" s="4" t="s">
        <v>491</v>
      </c>
      <c r="F53" s="9" t="s">
        <v>83</v>
      </c>
    </row>
    <row r="54" spans="1:6" ht="13.5">
      <c r="A54" s="46">
        <v>603</v>
      </c>
      <c r="B54" s="32">
        <v>50</v>
      </c>
      <c r="C54" s="32" t="s">
        <v>874</v>
      </c>
      <c r="D54" s="32">
        <v>29</v>
      </c>
      <c r="E54" s="4" t="s">
        <v>445</v>
      </c>
      <c r="F54" s="9" t="s">
        <v>76</v>
      </c>
    </row>
    <row r="55" spans="1:6" ht="13.5">
      <c r="A55" s="46">
        <v>650</v>
      </c>
      <c r="B55" s="32">
        <v>51</v>
      </c>
      <c r="C55" s="32" t="s">
        <v>874</v>
      </c>
      <c r="D55" s="32">
        <v>30</v>
      </c>
      <c r="E55" s="4" t="s">
        <v>488</v>
      </c>
      <c r="F55" s="9" t="s">
        <v>479</v>
      </c>
    </row>
    <row r="56" spans="1:6" ht="13.5">
      <c r="A56" s="46">
        <v>684</v>
      </c>
      <c r="B56" s="32">
        <v>52</v>
      </c>
      <c r="C56" s="32" t="s">
        <v>874</v>
      </c>
      <c r="D56" s="32">
        <v>31</v>
      </c>
      <c r="E56" s="4" t="s">
        <v>520</v>
      </c>
      <c r="F56" s="9" t="s">
        <v>403</v>
      </c>
    </row>
    <row r="57" spans="1:6" ht="13.5">
      <c r="A57" s="46">
        <v>8</v>
      </c>
      <c r="B57" s="32">
        <v>53</v>
      </c>
      <c r="C57" s="32">
        <v>21</v>
      </c>
      <c r="D57" s="32" t="s">
        <v>874</v>
      </c>
      <c r="E57" s="4" t="s">
        <v>438</v>
      </c>
      <c r="F57" s="9" t="s">
        <v>48</v>
      </c>
    </row>
    <row r="58" spans="1:6" ht="13.5">
      <c r="A58" s="46">
        <v>388</v>
      </c>
      <c r="B58" s="32">
        <v>54</v>
      </c>
      <c r="C58" s="32" t="s">
        <v>874</v>
      </c>
      <c r="D58" s="32">
        <v>32</v>
      </c>
      <c r="E58" s="4" t="s">
        <v>743</v>
      </c>
      <c r="F58" s="9" t="s">
        <v>696</v>
      </c>
    </row>
    <row r="59" spans="1:6" ht="13.5">
      <c r="A59" s="46">
        <v>391</v>
      </c>
      <c r="B59" s="32">
        <v>55</v>
      </c>
      <c r="C59" s="32" t="s">
        <v>874</v>
      </c>
      <c r="D59" s="32">
        <v>33</v>
      </c>
      <c r="E59" s="4" t="s">
        <v>744</v>
      </c>
      <c r="F59" s="9" t="s">
        <v>696</v>
      </c>
    </row>
    <row r="60" spans="1:6" ht="13.5">
      <c r="A60" s="46">
        <v>632</v>
      </c>
      <c r="B60" s="32">
        <v>56</v>
      </c>
      <c r="C60" s="32" t="s">
        <v>874</v>
      </c>
      <c r="D60" s="32">
        <v>34</v>
      </c>
      <c r="E60" s="4" t="s">
        <v>472</v>
      </c>
      <c r="F60" s="9" t="s">
        <v>466</v>
      </c>
    </row>
    <row r="61" spans="1:6" ht="13.5">
      <c r="A61" s="46">
        <v>625</v>
      </c>
      <c r="B61" s="32">
        <v>57</v>
      </c>
      <c r="C61" s="32" t="s">
        <v>874</v>
      </c>
      <c r="D61" s="32">
        <v>35</v>
      </c>
      <c r="E61" s="4" t="s">
        <v>468</v>
      </c>
      <c r="F61" s="9" t="s">
        <v>466</v>
      </c>
    </row>
    <row r="62" spans="1:6" ht="13.5">
      <c r="A62" s="46">
        <v>699</v>
      </c>
      <c r="B62" s="32">
        <v>58</v>
      </c>
      <c r="C62" s="32" t="s">
        <v>874</v>
      </c>
      <c r="D62" s="32">
        <v>36</v>
      </c>
      <c r="E62" s="4" t="s">
        <v>532</v>
      </c>
      <c r="F62" s="9" t="s">
        <v>479</v>
      </c>
    </row>
    <row r="63" spans="1:6" ht="13.5">
      <c r="A63" s="46">
        <v>696</v>
      </c>
      <c r="B63" s="32">
        <v>59</v>
      </c>
      <c r="C63" s="32" t="s">
        <v>874</v>
      </c>
      <c r="D63" s="32">
        <v>37</v>
      </c>
      <c r="E63" s="4" t="s">
        <v>529</v>
      </c>
      <c r="F63" s="9" t="s">
        <v>479</v>
      </c>
    </row>
    <row r="64" spans="1:6" ht="13.5">
      <c r="A64" s="46">
        <v>694</v>
      </c>
      <c r="B64" s="32">
        <v>60</v>
      </c>
      <c r="C64" s="32" t="s">
        <v>874</v>
      </c>
      <c r="D64" s="32">
        <v>38</v>
      </c>
      <c r="E64" s="4" t="s">
        <v>527</v>
      </c>
      <c r="F64" s="9" t="s">
        <v>479</v>
      </c>
    </row>
    <row r="65" spans="1:6" ht="13.5">
      <c r="A65" s="46">
        <v>602</v>
      </c>
      <c r="B65" s="32">
        <v>61</v>
      </c>
      <c r="C65" s="32" t="s">
        <v>874</v>
      </c>
      <c r="D65" s="32">
        <v>39</v>
      </c>
      <c r="E65" s="4" t="s">
        <v>443</v>
      </c>
      <c r="F65" s="9" t="s">
        <v>444</v>
      </c>
    </row>
    <row r="66" spans="1:6" ht="13.5">
      <c r="A66" s="46">
        <v>657</v>
      </c>
      <c r="B66" s="32">
        <v>62</v>
      </c>
      <c r="C66" s="32" t="s">
        <v>874</v>
      </c>
      <c r="D66" s="32">
        <v>40</v>
      </c>
      <c r="E66" s="4" t="s">
        <v>494</v>
      </c>
      <c r="F66" s="9" t="s">
        <v>495</v>
      </c>
    </row>
    <row r="67" spans="1:6" ht="13.5">
      <c r="A67" s="46">
        <v>680</v>
      </c>
      <c r="B67" s="32">
        <v>63</v>
      </c>
      <c r="C67" s="32" t="s">
        <v>874</v>
      </c>
      <c r="D67" s="32">
        <v>41</v>
      </c>
      <c r="E67" s="4" t="s">
        <v>517</v>
      </c>
      <c r="F67" s="9" t="s">
        <v>518</v>
      </c>
    </row>
    <row r="68" spans="1:6" ht="13.5">
      <c r="A68" s="46">
        <v>633</v>
      </c>
      <c r="B68" s="32">
        <v>64</v>
      </c>
      <c r="C68" s="32" t="s">
        <v>874</v>
      </c>
      <c r="D68" s="32">
        <v>42</v>
      </c>
      <c r="E68" s="4" t="s">
        <v>473</v>
      </c>
      <c r="F68" s="9" t="s">
        <v>466</v>
      </c>
    </row>
    <row r="69" spans="1:6" ht="13.5">
      <c r="A69" s="46">
        <v>627</v>
      </c>
      <c r="B69" s="32">
        <v>65</v>
      </c>
      <c r="C69" s="32" t="s">
        <v>874</v>
      </c>
      <c r="D69" s="32">
        <v>43</v>
      </c>
      <c r="E69" s="4" t="s">
        <v>469</v>
      </c>
      <c r="F69" s="9" t="s">
        <v>466</v>
      </c>
    </row>
    <row r="70" spans="1:6" ht="13.5">
      <c r="A70" s="46">
        <v>630</v>
      </c>
      <c r="B70" s="32">
        <v>66</v>
      </c>
      <c r="C70" s="32">
        <v>22</v>
      </c>
      <c r="D70" s="32" t="s">
        <v>874</v>
      </c>
      <c r="E70" s="4" t="s">
        <v>471</v>
      </c>
      <c r="F70" s="9" t="s">
        <v>466</v>
      </c>
    </row>
    <row r="71" spans="1:6" ht="13.5">
      <c r="A71" s="46">
        <v>629</v>
      </c>
      <c r="B71" s="32">
        <v>67</v>
      </c>
      <c r="C71" s="32">
        <v>23</v>
      </c>
      <c r="D71" s="32" t="s">
        <v>874</v>
      </c>
      <c r="E71" s="4" t="s">
        <v>470</v>
      </c>
      <c r="F71" s="9" t="s">
        <v>466</v>
      </c>
    </row>
    <row r="72" spans="1:6" ht="13.5">
      <c r="A72" s="46">
        <v>624</v>
      </c>
      <c r="B72" s="32">
        <v>68</v>
      </c>
      <c r="C72" s="32">
        <v>24</v>
      </c>
      <c r="D72" s="32" t="s">
        <v>874</v>
      </c>
      <c r="E72" s="4" t="s">
        <v>467</v>
      </c>
      <c r="F72" s="9" t="s">
        <v>466</v>
      </c>
    </row>
    <row r="73" spans="1:6" ht="13.5">
      <c r="A73" s="46">
        <v>647</v>
      </c>
      <c r="B73" s="32">
        <v>69</v>
      </c>
      <c r="C73" s="32" t="s">
        <v>874</v>
      </c>
      <c r="D73" s="32">
        <v>44</v>
      </c>
      <c r="E73" s="4" t="s">
        <v>485</v>
      </c>
      <c r="F73" s="9" t="s">
        <v>479</v>
      </c>
    </row>
    <row r="74" spans="1:6" ht="13.5">
      <c r="A74" s="46">
        <v>651</v>
      </c>
      <c r="B74" s="32">
        <v>70</v>
      </c>
      <c r="C74" s="32" t="s">
        <v>874</v>
      </c>
      <c r="D74" s="32">
        <v>45</v>
      </c>
      <c r="E74" s="4" t="s">
        <v>489</v>
      </c>
      <c r="F74" s="9" t="s">
        <v>479</v>
      </c>
    </row>
    <row r="75" spans="1:6" ht="13.5">
      <c r="A75" s="46">
        <v>636</v>
      </c>
      <c r="B75" s="32">
        <v>71</v>
      </c>
      <c r="C75" s="32" t="s">
        <v>874</v>
      </c>
      <c r="D75" s="32">
        <v>46</v>
      </c>
      <c r="E75" s="4" t="s">
        <v>474</v>
      </c>
      <c r="F75" s="9" t="s">
        <v>50</v>
      </c>
    </row>
    <row r="76" spans="1:6" ht="13.5">
      <c r="A76" s="46">
        <v>637</v>
      </c>
      <c r="B76" s="32">
        <v>72</v>
      </c>
      <c r="C76" s="32" t="s">
        <v>874</v>
      </c>
      <c r="D76" s="32">
        <v>47</v>
      </c>
      <c r="E76" s="4" t="s">
        <v>475</v>
      </c>
      <c r="F76" s="9" t="s">
        <v>50</v>
      </c>
    </row>
    <row r="77" spans="1:6" ht="13.5">
      <c r="A77" s="46">
        <v>681</v>
      </c>
      <c r="B77" s="32">
        <v>73</v>
      </c>
      <c r="C77" s="32" t="s">
        <v>874</v>
      </c>
      <c r="D77" s="32">
        <v>48</v>
      </c>
      <c r="E77" s="4" t="s">
        <v>519</v>
      </c>
      <c r="F77" s="9" t="s">
        <v>403</v>
      </c>
    </row>
    <row r="78" spans="1:6" ht="13.5">
      <c r="A78" s="46">
        <v>691</v>
      </c>
      <c r="B78" s="32">
        <v>74</v>
      </c>
      <c r="C78" s="32">
        <v>25</v>
      </c>
      <c r="D78" s="32" t="s">
        <v>874</v>
      </c>
      <c r="E78" s="4" t="s">
        <v>524</v>
      </c>
      <c r="F78" s="9" t="s">
        <v>403</v>
      </c>
    </row>
    <row r="79" ht="13.5">
      <c r="A79" s="4" t="s">
        <v>23</v>
      </c>
    </row>
  </sheetData>
  <sheetProtection/>
  <mergeCells count="1">
    <mergeCell ref="A3:F3"/>
  </mergeCells>
  <printOptions/>
  <pageMargins left="0.51" right="0.55" top="0.61" bottom="0.63" header="0.37" footer="0.4921259845"/>
  <pageSetup fitToHeight="5" fitToWidth="1" horizontalDpi="600" verticalDpi="600" orientation="portrait" paperSize="9" scale="81" r:id="rId1"/>
  <headerFooter alignWithMargins="0">
    <oddHeader>&amp;CSeite 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4">
    <tabColor indexed="23"/>
    <pageSetUpPr fitToPage="1"/>
  </sheetPr>
  <dimension ref="A1:F9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3" sqref="A3"/>
    </sheetView>
  </sheetViews>
  <sheetFormatPr defaultColWidth="11.421875" defaultRowHeight="12.75"/>
  <cols>
    <col min="1" max="1" width="10.7109375" style="3" customWidth="1"/>
    <col min="2" max="2" width="35.7109375" style="2" customWidth="1"/>
    <col min="3" max="3" width="39.421875" style="2" bestFit="1" customWidth="1"/>
    <col min="4" max="4" width="7.7109375" style="3" customWidth="1"/>
    <col min="5" max="5" width="7.8515625" style="2" bestFit="1" customWidth="1"/>
    <col min="6" max="6" width="14.7109375" style="2" customWidth="1"/>
    <col min="7" max="16384" width="11.421875" style="2" customWidth="1"/>
  </cols>
  <sheetData>
    <row r="1" spans="1:5" ht="13.5">
      <c r="A1" s="1" t="str">
        <f>+'9,5km'!A1</f>
        <v>13. Sterntaler-Lauf, Herdecke, 29.09.2013</v>
      </c>
      <c r="D1" s="40"/>
      <c r="E1" s="2">
        <v>89</v>
      </c>
    </row>
    <row r="2" spans="1:4" ht="13.5">
      <c r="A2" s="1" t="s">
        <v>22</v>
      </c>
      <c r="D2" s="40"/>
    </row>
    <row r="3" ht="13.5"/>
    <row r="4" spans="1:6" ht="13.5">
      <c r="A4" s="37" t="s">
        <v>0</v>
      </c>
      <c r="B4" s="38" t="s">
        <v>1</v>
      </c>
      <c r="C4" s="38" t="s">
        <v>2</v>
      </c>
      <c r="D4" s="41" t="s">
        <v>4</v>
      </c>
      <c r="E4" s="41" t="s">
        <v>15</v>
      </c>
      <c r="F4" s="2" t="s">
        <v>40</v>
      </c>
    </row>
    <row r="5" spans="1:6" ht="13.5">
      <c r="A5" s="20">
        <v>700</v>
      </c>
      <c r="B5" s="21" t="s">
        <v>554</v>
      </c>
      <c r="C5" s="21" t="s">
        <v>105</v>
      </c>
      <c r="D5" s="24" t="s">
        <v>6</v>
      </c>
      <c r="E5" s="75">
        <v>2</v>
      </c>
      <c r="F5" s="49">
        <v>2009</v>
      </c>
    </row>
    <row r="6" spans="1:6" ht="13.5">
      <c r="A6" s="22">
        <v>702</v>
      </c>
      <c r="B6" s="23" t="s">
        <v>555</v>
      </c>
      <c r="C6" s="23" t="s">
        <v>81</v>
      </c>
      <c r="D6" s="25" t="s">
        <v>6</v>
      </c>
      <c r="E6" s="64">
        <v>2</v>
      </c>
      <c r="F6" s="49"/>
    </row>
    <row r="7" spans="1:6" ht="13.5">
      <c r="A7" s="22">
        <v>703</v>
      </c>
      <c r="B7" s="23" t="s">
        <v>556</v>
      </c>
      <c r="C7" s="23" t="s">
        <v>324</v>
      </c>
      <c r="D7" s="25" t="s">
        <v>5</v>
      </c>
      <c r="E7" s="64">
        <v>2</v>
      </c>
      <c r="F7" s="49">
        <v>2008</v>
      </c>
    </row>
    <row r="8" spans="1:6" ht="13.5">
      <c r="A8" s="22">
        <v>704</v>
      </c>
      <c r="B8" s="23" t="s">
        <v>557</v>
      </c>
      <c r="C8" s="23" t="s">
        <v>558</v>
      </c>
      <c r="D8" s="25" t="s">
        <v>5</v>
      </c>
      <c r="E8" s="64">
        <v>4</v>
      </c>
      <c r="F8" s="2">
        <v>2009</v>
      </c>
    </row>
    <row r="9" spans="1:6" ht="13.5">
      <c r="A9" s="22">
        <v>705</v>
      </c>
      <c r="B9" s="23" t="s">
        <v>559</v>
      </c>
      <c r="C9" s="23" t="s">
        <v>117</v>
      </c>
      <c r="D9" s="25" t="s">
        <v>5</v>
      </c>
      <c r="E9" s="76">
        <v>2</v>
      </c>
      <c r="F9" s="2">
        <v>2007</v>
      </c>
    </row>
    <row r="10" spans="1:6" ht="13.5">
      <c r="A10" s="22">
        <v>706</v>
      </c>
      <c r="B10" s="23" t="s">
        <v>560</v>
      </c>
      <c r="C10" s="23" t="s">
        <v>117</v>
      </c>
      <c r="D10" s="25" t="s">
        <v>6</v>
      </c>
      <c r="E10" s="64">
        <v>1</v>
      </c>
      <c r="F10" s="2">
        <v>2010</v>
      </c>
    </row>
    <row r="11" spans="1:6" ht="13.5">
      <c r="A11" s="22">
        <v>707</v>
      </c>
      <c r="B11" s="23" t="s">
        <v>561</v>
      </c>
      <c r="C11" s="23" t="s">
        <v>117</v>
      </c>
      <c r="D11" s="25" t="s">
        <v>5</v>
      </c>
      <c r="E11" s="64">
        <v>1</v>
      </c>
      <c r="F11" s="82">
        <v>2013</v>
      </c>
    </row>
    <row r="12" spans="1:6" ht="13.5">
      <c r="A12" s="22">
        <v>708</v>
      </c>
      <c r="B12" s="23" t="s">
        <v>562</v>
      </c>
      <c r="C12" s="23" t="s">
        <v>117</v>
      </c>
      <c r="D12" s="25" t="s">
        <v>5</v>
      </c>
      <c r="E12" s="64">
        <v>1</v>
      </c>
      <c r="F12" s="2" t="s">
        <v>563</v>
      </c>
    </row>
    <row r="13" spans="1:6" ht="13.5">
      <c r="A13" s="22">
        <v>709</v>
      </c>
      <c r="B13" s="23" t="s">
        <v>564</v>
      </c>
      <c r="C13" s="23" t="s">
        <v>74</v>
      </c>
      <c r="D13" s="25" t="s">
        <v>6</v>
      </c>
      <c r="E13" s="64">
        <v>1</v>
      </c>
      <c r="F13" s="2">
        <v>2010</v>
      </c>
    </row>
    <row r="14" spans="1:6" ht="13.5">
      <c r="A14" s="22">
        <v>710</v>
      </c>
      <c r="B14" s="23" t="s">
        <v>565</v>
      </c>
      <c r="C14" s="23" t="s">
        <v>97</v>
      </c>
      <c r="D14" s="25" t="s">
        <v>6</v>
      </c>
      <c r="E14" s="64">
        <v>1</v>
      </c>
      <c r="F14" s="2">
        <v>2009</v>
      </c>
    </row>
    <row r="15" spans="1:6" ht="13.5">
      <c r="A15" s="22">
        <v>711</v>
      </c>
      <c r="B15" s="23" t="s">
        <v>566</v>
      </c>
      <c r="C15" s="23" t="s">
        <v>81</v>
      </c>
      <c r="D15" s="25" t="s">
        <v>5</v>
      </c>
      <c r="E15" s="64">
        <v>1</v>
      </c>
      <c r="F15" s="2">
        <v>2008</v>
      </c>
    </row>
    <row r="16" spans="1:6" ht="13.5">
      <c r="A16" s="22">
        <v>712</v>
      </c>
      <c r="B16" s="23" t="s">
        <v>567</v>
      </c>
      <c r="C16" s="23" t="s">
        <v>568</v>
      </c>
      <c r="D16" s="25" t="s">
        <v>5</v>
      </c>
      <c r="E16" s="64">
        <v>1</v>
      </c>
      <c r="F16" s="2">
        <v>2007</v>
      </c>
    </row>
    <row r="17" spans="1:6" ht="13.5">
      <c r="A17" s="22">
        <v>713</v>
      </c>
      <c r="B17" s="23" t="s">
        <v>569</v>
      </c>
      <c r="C17" s="23" t="s">
        <v>568</v>
      </c>
      <c r="D17" s="25" t="s">
        <v>6</v>
      </c>
      <c r="E17" s="64">
        <v>1</v>
      </c>
      <c r="F17" s="2">
        <v>2009</v>
      </c>
    </row>
    <row r="18" spans="1:6" ht="13.5">
      <c r="A18" s="22">
        <v>714</v>
      </c>
      <c r="B18" s="23" t="s">
        <v>570</v>
      </c>
      <c r="C18" s="23" t="s">
        <v>50</v>
      </c>
      <c r="D18" s="25" t="s">
        <v>5</v>
      </c>
      <c r="E18" s="64">
        <v>1</v>
      </c>
      <c r="F18" s="83">
        <v>41160</v>
      </c>
    </row>
    <row r="19" spans="1:6" ht="13.5">
      <c r="A19" s="22">
        <v>715</v>
      </c>
      <c r="B19" s="23" t="s">
        <v>571</v>
      </c>
      <c r="C19" s="23" t="s">
        <v>83</v>
      </c>
      <c r="D19" s="25" t="s">
        <v>5</v>
      </c>
      <c r="E19" s="64">
        <v>1</v>
      </c>
      <c r="F19" s="2">
        <v>2009</v>
      </c>
    </row>
    <row r="20" spans="1:6" ht="13.5">
      <c r="A20" s="22">
        <v>716</v>
      </c>
      <c r="B20" s="23" t="s">
        <v>572</v>
      </c>
      <c r="C20" s="23" t="s">
        <v>81</v>
      </c>
      <c r="D20" s="25" t="s">
        <v>6</v>
      </c>
      <c r="E20" s="64">
        <v>1</v>
      </c>
      <c r="F20" s="2">
        <v>2010</v>
      </c>
    </row>
    <row r="21" spans="1:6" ht="13.5">
      <c r="A21" s="22">
        <v>717</v>
      </c>
      <c r="B21" s="23" t="s">
        <v>573</v>
      </c>
      <c r="C21" s="23" t="s">
        <v>574</v>
      </c>
      <c r="D21" s="25" t="s">
        <v>6</v>
      </c>
      <c r="E21" s="64">
        <v>1</v>
      </c>
      <c r="F21" s="2">
        <v>2010</v>
      </c>
    </row>
    <row r="22" spans="1:6" ht="13.5">
      <c r="A22" s="22">
        <v>718</v>
      </c>
      <c r="B22" s="23" t="s">
        <v>575</v>
      </c>
      <c r="C22" s="23" t="s">
        <v>105</v>
      </c>
      <c r="D22" s="25" t="s">
        <v>6</v>
      </c>
      <c r="E22" s="64">
        <v>1</v>
      </c>
      <c r="F22" s="2">
        <v>2007</v>
      </c>
    </row>
    <row r="23" spans="1:6" ht="13.5">
      <c r="A23" s="22">
        <v>719</v>
      </c>
      <c r="B23" s="23" t="s">
        <v>576</v>
      </c>
      <c r="C23" s="23" t="s">
        <v>74</v>
      </c>
      <c r="D23" s="25" t="s">
        <v>5</v>
      </c>
      <c r="E23" s="64">
        <v>2</v>
      </c>
      <c r="F23" s="2">
        <v>2009</v>
      </c>
    </row>
    <row r="24" spans="1:6" ht="13.5">
      <c r="A24" s="22">
        <v>720</v>
      </c>
      <c r="B24" s="23" t="s">
        <v>577</v>
      </c>
      <c r="C24" s="23" t="s">
        <v>83</v>
      </c>
      <c r="D24" s="25" t="s">
        <v>5</v>
      </c>
      <c r="E24" s="64">
        <v>1</v>
      </c>
      <c r="F24" s="2">
        <v>2008</v>
      </c>
    </row>
    <row r="25" spans="1:6" ht="13.5">
      <c r="A25" s="22">
        <v>721</v>
      </c>
      <c r="B25" s="23" t="s">
        <v>578</v>
      </c>
      <c r="C25" s="23" t="s">
        <v>332</v>
      </c>
      <c r="D25" s="25" t="s">
        <v>5</v>
      </c>
      <c r="E25" s="64">
        <v>3</v>
      </c>
      <c r="F25" s="2">
        <v>2007</v>
      </c>
    </row>
    <row r="26" spans="1:6" ht="13.5">
      <c r="A26" s="22">
        <v>723</v>
      </c>
      <c r="B26" s="23" t="s">
        <v>579</v>
      </c>
      <c r="C26" s="48" t="s">
        <v>81</v>
      </c>
      <c r="D26" s="25" t="s">
        <v>5</v>
      </c>
      <c r="E26" s="64">
        <v>1</v>
      </c>
      <c r="F26" s="2">
        <v>2007</v>
      </c>
    </row>
    <row r="27" spans="1:6" ht="13.5">
      <c r="A27" s="22">
        <v>724</v>
      </c>
      <c r="B27" s="23" t="s">
        <v>394</v>
      </c>
      <c r="C27" s="48" t="s">
        <v>105</v>
      </c>
      <c r="D27" s="25" t="s">
        <v>5</v>
      </c>
      <c r="E27" s="64">
        <v>1</v>
      </c>
      <c r="F27" s="2">
        <v>2007</v>
      </c>
    </row>
    <row r="28" spans="1:6" ht="13.5">
      <c r="A28" s="22">
        <v>725</v>
      </c>
      <c r="B28" s="23" t="s">
        <v>580</v>
      </c>
      <c r="C28" s="48" t="s">
        <v>105</v>
      </c>
      <c r="D28" s="25" t="s">
        <v>5</v>
      </c>
      <c r="E28" s="64">
        <v>1</v>
      </c>
      <c r="F28" s="2">
        <v>2009</v>
      </c>
    </row>
    <row r="29" spans="1:6" ht="13.5">
      <c r="A29" s="22">
        <v>726</v>
      </c>
      <c r="B29" s="23" t="s">
        <v>581</v>
      </c>
      <c r="C29" s="23" t="s">
        <v>74</v>
      </c>
      <c r="D29" s="25" t="s">
        <v>5</v>
      </c>
      <c r="E29" s="64">
        <v>1</v>
      </c>
      <c r="F29" s="2">
        <v>2012</v>
      </c>
    </row>
    <row r="30" spans="1:6" ht="13.5">
      <c r="A30" s="22">
        <v>727</v>
      </c>
      <c r="B30" s="23" t="s">
        <v>582</v>
      </c>
      <c r="C30" s="23" t="s">
        <v>403</v>
      </c>
      <c r="D30" s="25" t="s">
        <v>6</v>
      </c>
      <c r="E30" s="64">
        <v>4</v>
      </c>
      <c r="F30" s="2">
        <v>2008</v>
      </c>
    </row>
    <row r="31" spans="1:6" ht="13.5">
      <c r="A31" s="22">
        <v>728</v>
      </c>
      <c r="B31" s="23" t="s">
        <v>583</v>
      </c>
      <c r="C31" s="23" t="s">
        <v>213</v>
      </c>
      <c r="D31" s="25" t="s">
        <v>5</v>
      </c>
      <c r="E31" s="64">
        <v>1</v>
      </c>
      <c r="F31" s="2">
        <v>2007</v>
      </c>
    </row>
    <row r="32" spans="1:6" ht="13.5">
      <c r="A32" s="22">
        <v>729</v>
      </c>
      <c r="B32" s="23" t="s">
        <v>584</v>
      </c>
      <c r="C32" s="23" t="s">
        <v>213</v>
      </c>
      <c r="D32" s="25" t="s">
        <v>6</v>
      </c>
      <c r="E32" s="64">
        <v>1</v>
      </c>
      <c r="F32" s="2">
        <v>2007</v>
      </c>
    </row>
    <row r="33" spans="1:6" ht="13.5">
      <c r="A33" s="22">
        <v>730</v>
      </c>
      <c r="B33" s="23" t="s">
        <v>585</v>
      </c>
      <c r="C33" s="23" t="s">
        <v>46</v>
      </c>
      <c r="D33" s="25" t="s">
        <v>5</v>
      </c>
      <c r="E33" s="64">
        <v>3</v>
      </c>
      <c r="F33" s="2">
        <v>2008</v>
      </c>
    </row>
    <row r="34" spans="1:6" ht="13.5">
      <c r="A34" s="22">
        <v>731</v>
      </c>
      <c r="B34" s="23" t="s">
        <v>586</v>
      </c>
      <c r="C34" s="23" t="s">
        <v>46</v>
      </c>
      <c r="D34" s="25" t="s">
        <v>5</v>
      </c>
      <c r="E34" s="64">
        <v>2</v>
      </c>
      <c r="F34" s="2">
        <v>2008</v>
      </c>
    </row>
    <row r="35" spans="1:6" ht="13.5">
      <c r="A35" s="22">
        <v>732</v>
      </c>
      <c r="B35" s="23" t="s">
        <v>587</v>
      </c>
      <c r="C35" s="23" t="s">
        <v>46</v>
      </c>
      <c r="D35" s="25" t="s">
        <v>6</v>
      </c>
      <c r="E35" s="64">
        <v>3</v>
      </c>
      <c r="F35" s="2">
        <v>2008</v>
      </c>
    </row>
    <row r="36" spans="1:6" ht="13.5">
      <c r="A36" s="22">
        <v>733</v>
      </c>
      <c r="B36" s="23" t="s">
        <v>588</v>
      </c>
      <c r="C36" s="23" t="s">
        <v>46</v>
      </c>
      <c r="D36" s="25" t="s">
        <v>6</v>
      </c>
      <c r="E36" s="64">
        <v>2</v>
      </c>
      <c r="F36" s="2">
        <v>2008</v>
      </c>
    </row>
    <row r="37" spans="1:6" ht="13.5">
      <c r="A37" s="22">
        <v>734</v>
      </c>
      <c r="B37" s="23" t="s">
        <v>589</v>
      </c>
      <c r="C37" s="23" t="s">
        <v>46</v>
      </c>
      <c r="D37" s="25" t="s">
        <v>5</v>
      </c>
      <c r="E37" s="64">
        <v>3</v>
      </c>
      <c r="F37" s="2">
        <v>2008</v>
      </c>
    </row>
    <row r="38" spans="1:6" ht="13.5">
      <c r="A38" s="22">
        <v>735</v>
      </c>
      <c r="B38" s="23" t="s">
        <v>590</v>
      </c>
      <c r="C38" s="23" t="s">
        <v>46</v>
      </c>
      <c r="D38" s="25" t="s">
        <v>6</v>
      </c>
      <c r="E38" s="64">
        <v>3</v>
      </c>
      <c r="F38" s="2">
        <v>2008</v>
      </c>
    </row>
    <row r="39" spans="1:6" ht="13.5">
      <c r="A39" s="22">
        <v>736</v>
      </c>
      <c r="B39" s="23" t="s">
        <v>591</v>
      </c>
      <c r="C39" s="23" t="s">
        <v>46</v>
      </c>
      <c r="D39" s="25" t="s">
        <v>6</v>
      </c>
      <c r="E39" s="64">
        <v>2</v>
      </c>
      <c r="F39" s="2">
        <v>2008</v>
      </c>
    </row>
    <row r="40" spans="1:6" ht="13.5">
      <c r="A40" s="22">
        <v>737</v>
      </c>
      <c r="B40" s="23" t="s">
        <v>592</v>
      </c>
      <c r="C40" s="23" t="s">
        <v>46</v>
      </c>
      <c r="D40" s="25" t="s">
        <v>6</v>
      </c>
      <c r="E40" s="64">
        <v>1</v>
      </c>
      <c r="F40" s="2">
        <v>2009</v>
      </c>
    </row>
    <row r="41" spans="1:6" ht="13.5">
      <c r="A41" s="22">
        <v>738</v>
      </c>
      <c r="B41" s="23" t="s">
        <v>593</v>
      </c>
      <c r="C41" s="23" t="s">
        <v>46</v>
      </c>
      <c r="D41" s="25" t="s">
        <v>5</v>
      </c>
      <c r="E41" s="64">
        <v>2</v>
      </c>
      <c r="F41" s="2">
        <v>2008</v>
      </c>
    </row>
    <row r="42" spans="1:6" ht="13.5">
      <c r="A42" s="22">
        <v>739</v>
      </c>
      <c r="B42" s="23" t="s">
        <v>594</v>
      </c>
      <c r="C42" s="23" t="s">
        <v>46</v>
      </c>
      <c r="D42" s="25" t="s">
        <v>6</v>
      </c>
      <c r="E42" s="64">
        <v>3</v>
      </c>
      <c r="F42" s="2">
        <v>2008</v>
      </c>
    </row>
    <row r="43" spans="1:6" ht="13.5">
      <c r="A43" s="22">
        <v>740</v>
      </c>
      <c r="B43" s="23" t="s">
        <v>595</v>
      </c>
      <c r="C43" s="23" t="s">
        <v>46</v>
      </c>
      <c r="D43" s="25" t="s">
        <v>6</v>
      </c>
      <c r="E43" s="64">
        <v>3</v>
      </c>
      <c r="F43" s="2">
        <v>2008</v>
      </c>
    </row>
    <row r="44" spans="1:6" ht="13.5">
      <c r="A44" s="22">
        <v>741</v>
      </c>
      <c r="B44" s="23" t="s">
        <v>596</v>
      </c>
      <c r="C44" s="23" t="s">
        <v>46</v>
      </c>
      <c r="D44" s="25" t="s">
        <v>5</v>
      </c>
      <c r="E44" s="64">
        <v>2</v>
      </c>
      <c r="F44" s="2">
        <v>2010</v>
      </c>
    </row>
    <row r="45" spans="1:6" ht="13.5">
      <c r="A45" s="22">
        <v>742</v>
      </c>
      <c r="B45" s="23" t="s">
        <v>597</v>
      </c>
      <c r="C45" s="23" t="s">
        <v>46</v>
      </c>
      <c r="D45" s="25" t="s">
        <v>5</v>
      </c>
      <c r="E45" s="64">
        <v>1</v>
      </c>
      <c r="F45" s="2">
        <v>2008</v>
      </c>
    </row>
    <row r="46" spans="1:6" ht="13.5">
      <c r="A46" s="22">
        <v>743</v>
      </c>
      <c r="B46" s="23" t="s">
        <v>598</v>
      </c>
      <c r="C46" s="23" t="s">
        <v>46</v>
      </c>
      <c r="D46" s="25" t="s">
        <v>6</v>
      </c>
      <c r="E46" s="64">
        <v>2</v>
      </c>
      <c r="F46" s="2">
        <v>2008</v>
      </c>
    </row>
    <row r="47" spans="1:6" ht="13.5">
      <c r="A47" s="22">
        <v>744</v>
      </c>
      <c r="B47" s="23" t="s">
        <v>599</v>
      </c>
      <c r="C47" s="23" t="s">
        <v>46</v>
      </c>
      <c r="D47" s="25" t="s">
        <v>6</v>
      </c>
      <c r="E47" s="64">
        <v>3</v>
      </c>
      <c r="F47" s="2">
        <v>2008</v>
      </c>
    </row>
    <row r="48" spans="1:6" ht="13.5">
      <c r="A48" s="22">
        <v>745</v>
      </c>
      <c r="B48" s="23" t="s">
        <v>600</v>
      </c>
      <c r="C48" s="23" t="s">
        <v>46</v>
      </c>
      <c r="D48" s="25" t="s">
        <v>5</v>
      </c>
      <c r="E48" s="64">
        <v>3</v>
      </c>
      <c r="F48" s="56">
        <v>2008</v>
      </c>
    </row>
    <row r="49" spans="1:6" ht="13.5">
      <c r="A49" s="22">
        <v>746</v>
      </c>
      <c r="B49" s="23" t="s">
        <v>601</v>
      </c>
      <c r="C49" s="23" t="s">
        <v>46</v>
      </c>
      <c r="D49" s="25" t="s">
        <v>6</v>
      </c>
      <c r="E49" s="64">
        <v>1</v>
      </c>
      <c r="F49" s="2">
        <v>2008</v>
      </c>
    </row>
    <row r="50" spans="1:6" ht="13.5">
      <c r="A50" s="22">
        <v>747</v>
      </c>
      <c r="B50" s="23" t="s">
        <v>602</v>
      </c>
      <c r="C50" s="23" t="s">
        <v>46</v>
      </c>
      <c r="D50" s="25" t="s">
        <v>5</v>
      </c>
      <c r="E50" s="64">
        <v>2</v>
      </c>
      <c r="F50" s="49">
        <v>2008</v>
      </c>
    </row>
    <row r="51" spans="1:6" ht="13.5">
      <c r="A51" s="22">
        <v>748</v>
      </c>
      <c r="B51" s="23" t="s">
        <v>603</v>
      </c>
      <c r="C51" s="23" t="s">
        <v>46</v>
      </c>
      <c r="D51" s="25" t="s">
        <v>6</v>
      </c>
      <c r="E51" s="64">
        <v>1</v>
      </c>
      <c r="F51" s="49">
        <v>2009</v>
      </c>
    </row>
    <row r="52" spans="1:6" ht="13.5">
      <c r="A52" s="22">
        <v>749</v>
      </c>
      <c r="B52" s="23" t="s">
        <v>604</v>
      </c>
      <c r="C52" s="23" t="s">
        <v>46</v>
      </c>
      <c r="D52" s="25" t="s">
        <v>5</v>
      </c>
      <c r="E52" s="64">
        <v>1</v>
      </c>
      <c r="F52" s="49">
        <v>2009</v>
      </c>
    </row>
    <row r="53" spans="1:6" ht="13.5">
      <c r="A53" s="22">
        <v>750</v>
      </c>
      <c r="B53" s="23" t="s">
        <v>605</v>
      </c>
      <c r="C53" s="23" t="s">
        <v>46</v>
      </c>
      <c r="D53" s="25" t="s">
        <v>6</v>
      </c>
      <c r="E53" s="64">
        <v>1</v>
      </c>
      <c r="F53" s="49">
        <v>2011</v>
      </c>
    </row>
    <row r="54" spans="1:6" ht="13.5">
      <c r="A54" s="22">
        <v>751</v>
      </c>
      <c r="B54" s="23" t="s">
        <v>606</v>
      </c>
      <c r="C54" s="23" t="s">
        <v>46</v>
      </c>
      <c r="D54" s="25" t="s">
        <v>5</v>
      </c>
      <c r="E54" s="64">
        <v>2</v>
      </c>
      <c r="F54" s="49">
        <v>2010</v>
      </c>
    </row>
    <row r="55" spans="1:6" ht="13.5">
      <c r="A55" s="22">
        <v>752</v>
      </c>
      <c r="B55" s="23" t="s">
        <v>607</v>
      </c>
      <c r="C55" s="23" t="s">
        <v>46</v>
      </c>
      <c r="D55" s="25" t="s">
        <v>5</v>
      </c>
      <c r="E55" s="64">
        <v>2</v>
      </c>
      <c r="F55" s="49">
        <v>2009</v>
      </c>
    </row>
    <row r="56" spans="1:6" ht="13.5">
      <c r="A56" s="22">
        <v>753</v>
      </c>
      <c r="B56" s="23" t="s">
        <v>608</v>
      </c>
      <c r="C56" s="23" t="s">
        <v>46</v>
      </c>
      <c r="D56" s="25" t="s">
        <v>6</v>
      </c>
      <c r="E56" s="64">
        <v>1</v>
      </c>
      <c r="F56" s="49">
        <v>2011</v>
      </c>
    </row>
    <row r="57" spans="1:6" ht="13.5">
      <c r="A57" s="22">
        <v>754</v>
      </c>
      <c r="B57" s="23" t="s">
        <v>609</v>
      </c>
      <c r="C57" s="23" t="s">
        <v>46</v>
      </c>
      <c r="D57" s="25" t="s">
        <v>6</v>
      </c>
      <c r="E57" s="64">
        <v>2</v>
      </c>
      <c r="F57" s="49">
        <v>2010</v>
      </c>
    </row>
    <row r="58" spans="1:6" ht="13.5">
      <c r="A58" s="22">
        <v>755</v>
      </c>
      <c r="B58" s="23" t="s">
        <v>610</v>
      </c>
      <c r="C58" s="23" t="s">
        <v>46</v>
      </c>
      <c r="D58" s="25" t="s">
        <v>5</v>
      </c>
      <c r="E58" s="64">
        <v>2</v>
      </c>
      <c r="F58" s="49">
        <v>2010</v>
      </c>
    </row>
    <row r="59" spans="1:6" ht="13.5">
      <c r="A59" s="22">
        <v>756</v>
      </c>
      <c r="B59" s="23" t="s">
        <v>611</v>
      </c>
      <c r="C59" s="23" t="s">
        <v>46</v>
      </c>
      <c r="D59" s="25" t="s">
        <v>5</v>
      </c>
      <c r="E59" s="64">
        <v>3</v>
      </c>
      <c r="F59" s="49">
        <v>2009</v>
      </c>
    </row>
    <row r="60" spans="1:6" ht="13.5">
      <c r="A60" s="81">
        <v>757</v>
      </c>
      <c r="B60" s="79" t="s">
        <v>612</v>
      </c>
      <c r="C60" s="79" t="s">
        <v>46</v>
      </c>
      <c r="D60" s="80" t="s">
        <v>5</v>
      </c>
      <c r="E60" s="64">
        <v>1</v>
      </c>
      <c r="F60" s="49">
        <v>2011</v>
      </c>
    </row>
    <row r="61" spans="1:6" ht="13.5">
      <c r="A61" s="22">
        <v>758</v>
      </c>
      <c r="B61" s="23" t="s">
        <v>613</v>
      </c>
      <c r="C61" s="23" t="s">
        <v>46</v>
      </c>
      <c r="D61" s="25" t="s">
        <v>5</v>
      </c>
      <c r="E61" s="64">
        <v>1</v>
      </c>
      <c r="F61" s="49">
        <v>2010</v>
      </c>
    </row>
    <row r="62" spans="1:6" ht="13.5">
      <c r="A62" s="22">
        <v>759</v>
      </c>
      <c r="B62" s="23" t="s">
        <v>614</v>
      </c>
      <c r="C62" s="23" t="s">
        <v>281</v>
      </c>
      <c r="D62" s="25" t="s">
        <v>6</v>
      </c>
      <c r="E62" s="64">
        <v>3</v>
      </c>
      <c r="F62" s="49">
        <v>2008</v>
      </c>
    </row>
    <row r="63" spans="1:6" ht="13.5">
      <c r="A63" s="81">
        <v>760</v>
      </c>
      <c r="B63" s="79" t="s">
        <v>615</v>
      </c>
      <c r="C63" s="79" t="s">
        <v>281</v>
      </c>
      <c r="D63" s="80" t="s">
        <v>6</v>
      </c>
      <c r="E63" s="64">
        <v>1</v>
      </c>
      <c r="F63" s="49">
        <v>2011</v>
      </c>
    </row>
    <row r="64" spans="1:6" ht="13.5">
      <c r="A64" s="81">
        <v>761</v>
      </c>
      <c r="B64" s="79" t="s">
        <v>616</v>
      </c>
      <c r="C64" s="79" t="s">
        <v>281</v>
      </c>
      <c r="D64" s="80" t="s">
        <v>6</v>
      </c>
      <c r="E64" s="64">
        <v>2</v>
      </c>
      <c r="F64" s="49">
        <v>2007</v>
      </c>
    </row>
    <row r="65" spans="1:6" ht="13.5">
      <c r="A65" s="81">
        <v>762</v>
      </c>
      <c r="B65" s="79" t="s">
        <v>617</v>
      </c>
      <c r="C65" s="79" t="s">
        <v>281</v>
      </c>
      <c r="D65" s="80" t="s">
        <v>6</v>
      </c>
      <c r="E65" s="64">
        <v>1</v>
      </c>
      <c r="F65" s="49">
        <v>2009</v>
      </c>
    </row>
    <row r="66" spans="1:6" ht="13.5">
      <c r="A66" s="22">
        <v>763</v>
      </c>
      <c r="B66" s="23" t="s">
        <v>618</v>
      </c>
      <c r="C66" s="23" t="s">
        <v>74</v>
      </c>
      <c r="D66" s="25" t="s">
        <v>6</v>
      </c>
      <c r="E66" s="64">
        <v>1</v>
      </c>
      <c r="F66" s="49">
        <v>2008</v>
      </c>
    </row>
    <row r="67" spans="1:6" ht="13.5">
      <c r="A67" s="22">
        <v>764</v>
      </c>
      <c r="B67" s="23" t="s">
        <v>632</v>
      </c>
      <c r="C67" s="23" t="s">
        <v>105</v>
      </c>
      <c r="D67" s="25" t="s">
        <v>5</v>
      </c>
      <c r="E67" s="64"/>
      <c r="F67" s="49">
        <v>2009</v>
      </c>
    </row>
    <row r="68" spans="1:6" ht="13.5">
      <c r="A68" s="81">
        <v>765</v>
      </c>
      <c r="B68" s="79" t="s">
        <v>633</v>
      </c>
      <c r="C68" s="79" t="s">
        <v>634</v>
      </c>
      <c r="D68" s="80" t="s">
        <v>5</v>
      </c>
      <c r="E68" s="64"/>
      <c r="F68" s="49">
        <v>2008</v>
      </c>
    </row>
    <row r="69" spans="1:6" ht="13.5">
      <c r="A69" s="22">
        <v>766</v>
      </c>
      <c r="B69" s="23" t="s">
        <v>659</v>
      </c>
      <c r="C69" s="23" t="s">
        <v>50</v>
      </c>
      <c r="D69" s="25" t="s">
        <v>6</v>
      </c>
      <c r="E69" s="64"/>
      <c r="F69" s="49">
        <v>2008</v>
      </c>
    </row>
    <row r="70" spans="1:6" ht="13.5">
      <c r="A70" s="80">
        <v>767</v>
      </c>
      <c r="B70" s="79" t="s">
        <v>658</v>
      </c>
      <c r="C70" s="79" t="s">
        <v>50</v>
      </c>
      <c r="D70" s="80" t="s">
        <v>6</v>
      </c>
      <c r="E70" s="64"/>
      <c r="F70" s="49">
        <v>2007</v>
      </c>
    </row>
    <row r="71" spans="1:6" ht="13.5">
      <c r="A71" s="78">
        <v>768</v>
      </c>
      <c r="B71" s="23" t="s">
        <v>656</v>
      </c>
      <c r="C71" s="23" t="s">
        <v>50</v>
      </c>
      <c r="D71" s="25" t="s">
        <v>5</v>
      </c>
      <c r="E71" s="64"/>
      <c r="F71" s="49">
        <v>2009</v>
      </c>
    </row>
    <row r="72" spans="1:6" ht="13.5">
      <c r="A72" s="78">
        <v>769</v>
      </c>
      <c r="B72" s="23" t="s">
        <v>657</v>
      </c>
      <c r="C72" s="23" t="s">
        <v>46</v>
      </c>
      <c r="D72" s="25" t="s">
        <v>5</v>
      </c>
      <c r="E72" s="64"/>
      <c r="F72" s="49">
        <v>2008</v>
      </c>
    </row>
    <row r="73" spans="1:6" ht="13.5">
      <c r="A73" s="80">
        <v>770</v>
      </c>
      <c r="B73" s="79" t="s">
        <v>661</v>
      </c>
      <c r="C73" s="79" t="s">
        <v>662</v>
      </c>
      <c r="D73" s="80" t="s">
        <v>5</v>
      </c>
      <c r="E73" s="64"/>
      <c r="F73" s="49">
        <v>2007</v>
      </c>
    </row>
    <row r="74" spans="1:6" ht="13.5">
      <c r="A74" s="80">
        <v>771</v>
      </c>
      <c r="B74" s="79" t="s">
        <v>660</v>
      </c>
      <c r="C74" s="79" t="s">
        <v>50</v>
      </c>
      <c r="D74" s="80" t="s">
        <v>5</v>
      </c>
      <c r="E74" s="64"/>
      <c r="F74" s="49">
        <v>2010</v>
      </c>
    </row>
    <row r="75" spans="1:6" ht="13.5">
      <c r="A75" s="78">
        <v>772</v>
      </c>
      <c r="B75" s="23" t="s">
        <v>664</v>
      </c>
      <c r="C75" s="23" t="s">
        <v>46</v>
      </c>
      <c r="D75" s="25" t="s">
        <v>6</v>
      </c>
      <c r="E75" s="64"/>
      <c r="F75" s="49">
        <v>2008</v>
      </c>
    </row>
    <row r="76" spans="1:6" ht="13.5">
      <c r="A76" s="78">
        <v>773</v>
      </c>
      <c r="B76" s="23" t="s">
        <v>663</v>
      </c>
      <c r="C76" s="23" t="s">
        <v>46</v>
      </c>
      <c r="D76" s="25" t="s">
        <v>6</v>
      </c>
      <c r="E76" s="64"/>
      <c r="F76" s="49">
        <v>2008</v>
      </c>
    </row>
    <row r="77" spans="1:6" ht="13.5">
      <c r="A77" s="78">
        <v>774</v>
      </c>
      <c r="B77" s="23" t="s">
        <v>675</v>
      </c>
      <c r="C77" s="23" t="s">
        <v>46</v>
      </c>
      <c r="D77" s="25" t="s">
        <v>6</v>
      </c>
      <c r="E77" s="64"/>
      <c r="F77" s="49">
        <v>2007</v>
      </c>
    </row>
    <row r="78" spans="1:6" ht="13.5">
      <c r="A78" s="78">
        <v>775</v>
      </c>
      <c r="B78" s="23" t="s">
        <v>674</v>
      </c>
      <c r="C78" s="23" t="s">
        <v>50</v>
      </c>
      <c r="D78" s="25" t="s">
        <v>5</v>
      </c>
      <c r="E78" s="64"/>
      <c r="F78" s="49">
        <v>2009</v>
      </c>
    </row>
    <row r="79" spans="1:6" ht="13.5">
      <c r="A79" s="22">
        <v>776</v>
      </c>
      <c r="B79" s="23" t="s">
        <v>677</v>
      </c>
      <c r="C79" s="23"/>
      <c r="D79" s="25" t="s">
        <v>5</v>
      </c>
      <c r="E79" s="64"/>
      <c r="F79" s="49">
        <v>2007</v>
      </c>
    </row>
    <row r="80" spans="1:6" ht="13.5">
      <c r="A80" s="22">
        <v>777</v>
      </c>
      <c r="B80" s="23" t="s">
        <v>676</v>
      </c>
      <c r="C80" s="23"/>
      <c r="D80" s="25" t="s">
        <v>5</v>
      </c>
      <c r="E80" s="64"/>
      <c r="F80" s="49">
        <v>2009</v>
      </c>
    </row>
    <row r="81" spans="1:6" ht="13.5">
      <c r="A81" s="22">
        <v>778</v>
      </c>
      <c r="B81" s="23" t="s">
        <v>678</v>
      </c>
      <c r="C81" s="23"/>
      <c r="D81" s="25" t="s">
        <v>5</v>
      </c>
      <c r="E81" s="64"/>
      <c r="F81" s="49">
        <v>2010</v>
      </c>
    </row>
    <row r="82" spans="1:6" ht="13.5">
      <c r="A82" s="22">
        <v>779</v>
      </c>
      <c r="B82" s="23" t="s">
        <v>679</v>
      </c>
      <c r="C82" s="23"/>
      <c r="D82" s="25" t="s">
        <v>6</v>
      </c>
      <c r="E82" s="64"/>
      <c r="F82" s="49">
        <v>2009</v>
      </c>
    </row>
    <row r="83" spans="1:6" ht="13.5">
      <c r="A83" s="22">
        <v>780</v>
      </c>
      <c r="B83" s="23" t="s">
        <v>680</v>
      </c>
      <c r="C83" s="23"/>
      <c r="D83" s="25" t="s">
        <v>6</v>
      </c>
      <c r="E83" s="64"/>
      <c r="F83" s="49">
        <v>2009</v>
      </c>
    </row>
    <row r="84" spans="1:6" ht="13.5">
      <c r="A84" s="25">
        <v>781</v>
      </c>
      <c r="B84" s="23" t="s">
        <v>681</v>
      </c>
      <c r="C84" s="23" t="s">
        <v>83</v>
      </c>
      <c r="D84" s="25" t="s">
        <v>5</v>
      </c>
      <c r="E84" s="64"/>
      <c r="F84" s="49">
        <v>2009</v>
      </c>
    </row>
    <row r="85" spans="1:6" ht="13.5">
      <c r="A85" s="25">
        <v>782</v>
      </c>
      <c r="B85" s="23" t="s">
        <v>863</v>
      </c>
      <c r="C85" s="23" t="s">
        <v>864</v>
      </c>
      <c r="D85" s="25" t="s">
        <v>6</v>
      </c>
      <c r="E85" s="64">
        <v>2</v>
      </c>
      <c r="F85" s="49">
        <v>2007</v>
      </c>
    </row>
    <row r="86" spans="1:6" ht="13.5">
      <c r="A86" s="81">
        <v>783</v>
      </c>
      <c r="B86" s="79" t="s">
        <v>865</v>
      </c>
      <c r="C86" s="79"/>
      <c r="D86" s="80" t="s">
        <v>6</v>
      </c>
      <c r="E86" s="64"/>
      <c r="F86" s="49">
        <v>2011</v>
      </c>
    </row>
    <row r="87" spans="1:6" ht="13.5">
      <c r="A87" s="22">
        <v>784</v>
      </c>
      <c r="B87" s="23" t="s">
        <v>866</v>
      </c>
      <c r="C87" s="23" t="s">
        <v>867</v>
      </c>
      <c r="D87" s="25" t="s">
        <v>5</v>
      </c>
      <c r="E87" s="64"/>
      <c r="F87" s="49">
        <v>2009</v>
      </c>
    </row>
    <row r="88" spans="1:6" ht="13.5">
      <c r="A88" s="22">
        <v>785</v>
      </c>
      <c r="B88" s="23" t="s">
        <v>868</v>
      </c>
      <c r="C88" s="23" t="s">
        <v>867</v>
      </c>
      <c r="D88" s="25" t="s">
        <v>5</v>
      </c>
      <c r="E88" s="64"/>
      <c r="F88" s="49">
        <v>2008</v>
      </c>
    </row>
    <row r="89" spans="1:6" ht="13.5">
      <c r="A89" s="22">
        <v>786</v>
      </c>
      <c r="B89" s="23" t="s">
        <v>869</v>
      </c>
      <c r="C89" s="23"/>
      <c r="D89" s="25" t="s">
        <v>6</v>
      </c>
      <c r="E89" s="64"/>
      <c r="F89" s="2">
        <v>2008</v>
      </c>
    </row>
    <row r="90" spans="1:6" ht="13.5">
      <c r="A90" s="22">
        <v>787</v>
      </c>
      <c r="B90" s="23" t="s">
        <v>870</v>
      </c>
      <c r="C90" s="23" t="s">
        <v>867</v>
      </c>
      <c r="D90" s="25" t="s">
        <v>5</v>
      </c>
      <c r="E90" s="76"/>
      <c r="F90" s="2">
        <v>2007</v>
      </c>
    </row>
    <row r="91" spans="1:6" ht="13.5">
      <c r="A91" s="22">
        <v>788</v>
      </c>
      <c r="B91" s="23" t="s">
        <v>871</v>
      </c>
      <c r="C91" s="23"/>
      <c r="D91" s="25" t="s">
        <v>6</v>
      </c>
      <c r="E91" s="64"/>
      <c r="F91" s="2">
        <v>2008</v>
      </c>
    </row>
    <row r="92" spans="1:6" ht="13.5">
      <c r="A92" s="22">
        <v>789</v>
      </c>
      <c r="B92" s="23" t="s">
        <v>872</v>
      </c>
      <c r="C92" s="23"/>
      <c r="D92" s="25" t="s">
        <v>5</v>
      </c>
      <c r="E92" s="64"/>
      <c r="F92" s="82">
        <v>2010</v>
      </c>
    </row>
  </sheetData>
  <sheetProtection formatCells="0" insertRows="0"/>
  <dataValidations count="1">
    <dataValidation type="whole" operator="greaterThanOrEqual" allowBlank="1" showInputMessage="1" showErrorMessage="1" errorTitle="LäuferIn ist zu alt!" error="Es sind nur Jahrgänge ab 1988 zugelassen." sqref="E57">
      <formula1>1988</formula1>
    </dataValidation>
  </dataValidations>
  <printOptions/>
  <pageMargins left="0.787401575" right="0.57" top="0.32" bottom="0.6" header="0.18" footer="0.59"/>
  <pageSetup fitToHeight="2" fitToWidth="1" horizontalDpi="360" verticalDpi="360" orientation="portrait" paperSize="9" scale="8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1"/>
  <dimension ref="A1:E31"/>
  <sheetViews>
    <sheetView zoomScalePageLayoutView="0" workbookViewId="0" topLeftCell="A1">
      <selection activeCell="A23" sqref="A23"/>
    </sheetView>
  </sheetViews>
  <sheetFormatPr defaultColWidth="11.421875" defaultRowHeight="12.75"/>
  <cols>
    <col min="1" max="1" width="28.8515625" style="43" customWidth="1"/>
    <col min="2" max="2" width="31.57421875" style="43" customWidth="1"/>
    <col min="3" max="16384" width="11.421875" style="43" customWidth="1"/>
  </cols>
  <sheetData>
    <row r="1" spans="1:2" ht="12.75">
      <c r="A1" s="42" t="s">
        <v>16</v>
      </c>
      <c r="B1" s="42"/>
    </row>
    <row r="2" spans="1:5" ht="12.75">
      <c r="A2" s="44" t="s">
        <v>902</v>
      </c>
      <c r="B2" s="44"/>
      <c r="C2" s="44"/>
      <c r="D2" s="44"/>
      <c r="E2" s="44"/>
    </row>
    <row r="3" ht="12.75">
      <c r="A3" s="44"/>
    </row>
    <row r="4" ht="12.75">
      <c r="A4" s="43" t="s">
        <v>38</v>
      </c>
    </row>
    <row r="5" ht="12.75">
      <c r="A5" s="43" t="s">
        <v>24</v>
      </c>
    </row>
    <row r="7" spans="1:3" ht="12.75">
      <c r="A7" s="71" t="s">
        <v>17</v>
      </c>
      <c r="B7" s="72" t="s">
        <v>18</v>
      </c>
      <c r="C7" s="69"/>
    </row>
    <row r="8" spans="1:3" ht="13.5">
      <c r="A8" s="50" t="s">
        <v>620</v>
      </c>
      <c r="B8" s="51" t="s">
        <v>60</v>
      </c>
      <c r="C8" s="70"/>
    </row>
    <row r="9" spans="1:3" ht="13.5">
      <c r="A9" s="52" t="s">
        <v>621</v>
      </c>
      <c r="B9" s="53" t="s">
        <v>622</v>
      </c>
      <c r="C9" s="70"/>
    </row>
    <row r="10" spans="1:3" ht="13.5">
      <c r="A10" s="52" t="s">
        <v>623</v>
      </c>
      <c r="B10" s="53" t="s">
        <v>624</v>
      </c>
      <c r="C10" s="70"/>
    </row>
    <row r="11" spans="1:3" ht="13.5">
      <c r="A11" s="52" t="s">
        <v>123</v>
      </c>
      <c r="B11" s="53" t="s">
        <v>74</v>
      </c>
      <c r="C11" s="70"/>
    </row>
    <row r="12" spans="1:3" ht="13.5">
      <c r="A12" s="52" t="s">
        <v>625</v>
      </c>
      <c r="B12" s="53" t="s">
        <v>213</v>
      </c>
      <c r="C12" s="70"/>
    </row>
    <row r="13" spans="1:3" ht="13.5">
      <c r="A13" s="52" t="s">
        <v>626</v>
      </c>
      <c r="B13" s="53" t="s">
        <v>213</v>
      </c>
      <c r="C13" s="70"/>
    </row>
    <row r="14" spans="1:3" ht="13.5">
      <c r="A14" s="52" t="s">
        <v>627</v>
      </c>
      <c r="B14" s="53" t="s">
        <v>213</v>
      </c>
      <c r="C14" s="70"/>
    </row>
    <row r="15" spans="1:3" ht="13.5">
      <c r="A15" s="52" t="s">
        <v>628</v>
      </c>
      <c r="B15" s="53" t="s">
        <v>74</v>
      </c>
      <c r="C15" s="70"/>
    </row>
    <row r="16" spans="1:3" ht="13.5">
      <c r="A16" s="52" t="s">
        <v>629</v>
      </c>
      <c r="B16" s="53" t="s">
        <v>418</v>
      </c>
      <c r="C16" s="70"/>
    </row>
    <row r="17" spans="1:3" ht="13.5">
      <c r="A17" s="52" t="s">
        <v>630</v>
      </c>
      <c r="B17" s="53" t="s">
        <v>81</v>
      </c>
      <c r="C17" s="70"/>
    </row>
    <row r="18" spans="1:3" ht="13.5">
      <c r="A18" s="117" t="s">
        <v>935</v>
      </c>
      <c r="B18" s="53"/>
      <c r="C18" s="70"/>
    </row>
    <row r="19" spans="1:3" ht="13.5">
      <c r="A19" s="117" t="s">
        <v>936</v>
      </c>
      <c r="B19" s="53"/>
      <c r="C19" s="70"/>
    </row>
    <row r="20" spans="1:3" ht="13.5">
      <c r="A20" s="117" t="s">
        <v>937</v>
      </c>
      <c r="B20" s="53"/>
      <c r="C20" s="70"/>
    </row>
    <row r="21" spans="1:3" ht="13.5">
      <c r="A21" s="117" t="s">
        <v>938</v>
      </c>
      <c r="B21" s="53"/>
      <c r="C21" s="70"/>
    </row>
    <row r="22" spans="1:3" ht="13.5">
      <c r="A22" s="52" t="s">
        <v>631</v>
      </c>
      <c r="B22" s="9" t="s">
        <v>81</v>
      </c>
      <c r="C22" s="70"/>
    </row>
    <row r="23" spans="1:3" ht="13.5">
      <c r="A23" s="54"/>
      <c r="B23" s="55"/>
      <c r="C23" s="70"/>
    </row>
    <row r="24" spans="1:3" ht="13.5">
      <c r="A24" s="26">
        <v>63</v>
      </c>
      <c r="B24" s="2"/>
      <c r="C24" s="70"/>
    </row>
    <row r="25" spans="1:3" ht="13.5">
      <c r="A25" s="65"/>
      <c r="B25" s="4"/>
      <c r="C25" s="65"/>
    </row>
    <row r="26" spans="1:3" ht="13.5">
      <c r="A26" s="65"/>
      <c r="B26" s="4"/>
      <c r="C26" s="65"/>
    </row>
    <row r="27" spans="1:3" ht="13.5">
      <c r="A27" s="65"/>
      <c r="B27" s="4"/>
      <c r="C27" s="65"/>
    </row>
    <row r="28" spans="1:3" ht="13.5">
      <c r="A28" s="66"/>
      <c r="B28" s="65"/>
      <c r="C28" s="65"/>
    </row>
    <row r="29" spans="1:3" ht="13.5">
      <c r="A29" s="67"/>
      <c r="B29" s="65"/>
      <c r="C29" s="65"/>
    </row>
    <row r="30" spans="1:3" ht="13.5">
      <c r="A30" s="67"/>
      <c r="B30" s="4"/>
      <c r="C30" s="4"/>
    </row>
    <row r="31" spans="1:3" ht="12.75">
      <c r="A31" s="68"/>
      <c r="B31" s="68"/>
      <c r="C31" s="68"/>
    </row>
  </sheetData>
  <sheetProtection/>
  <hyperlinks>
    <hyperlink ref="A1" r:id="rId1" display="http://www.sterntaler-lauf.de/"/>
  </hyperlinks>
  <printOptions/>
  <pageMargins left="0.787401575" right="0.787401575" top="0.984251969" bottom="0.984251969" header="0.4921259845" footer="0.4921259845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Shoesellers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Ulrich Sauer</dc:creator>
  <cp:keywords/>
  <dc:description/>
  <cp:lastModifiedBy>LC</cp:lastModifiedBy>
  <cp:lastPrinted>2013-09-29T11:30:15Z</cp:lastPrinted>
  <dcterms:created xsi:type="dcterms:W3CDTF">2004-09-06T21:48:54Z</dcterms:created>
  <dcterms:modified xsi:type="dcterms:W3CDTF">2013-10-10T15:57:37Z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-1834405257</vt:i4>
  </property>
  <property fmtid="{D5CDD505-2E9C-101B-9397-08002B2CF9AE}" pid="3" name="_EmailSubject">
    <vt:lpwstr>Excel-Datei für Sterntaler-Lauf</vt:lpwstr>
  </property>
  <property fmtid="{D5CDD505-2E9C-101B-9397-08002B2CF9AE}" pid="4" name="_AuthorEmail">
    <vt:lpwstr>ulrich.sauer@gmx.de</vt:lpwstr>
  </property>
  <property fmtid="{D5CDD505-2E9C-101B-9397-08002B2CF9AE}" pid="5" name="_AuthorEmailDisplayName">
    <vt:lpwstr>Ulrich Sauer</vt:lpwstr>
  </property>
  <property fmtid="{D5CDD505-2E9C-101B-9397-08002B2CF9AE}" pid="6" name="_ReviewingToolsShownOnce">
    <vt:lpwstr/>
  </property>
</Properties>
</file>